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Лист1" sheetId="1" r:id="rId1"/>
  </sheets>
  <definedNames>
    <definedName name="_xlnm.Print_Area" localSheetId="0">Лист1!$A$1:$M$94</definedName>
  </definedNames>
  <calcPr calcId="124519"/>
</workbook>
</file>

<file path=xl/calcChain.xml><?xml version="1.0" encoding="utf-8"?>
<calcChain xmlns="http://schemas.openxmlformats.org/spreadsheetml/2006/main">
  <c r="F19" i="1"/>
  <c r="E19"/>
  <c r="H63"/>
  <c r="G66"/>
  <c r="D61"/>
  <c r="D62"/>
  <c r="F13" l="1"/>
  <c r="E13"/>
  <c r="D13"/>
  <c r="F62" l="1"/>
  <c r="F61" s="1"/>
  <c r="E62"/>
  <c r="E61" s="1"/>
  <c r="F36" l="1"/>
  <c r="F35" s="1"/>
  <c r="F32"/>
  <c r="F28"/>
  <c r="F16"/>
  <c r="F15" s="1"/>
  <c r="E36"/>
  <c r="E35" s="1"/>
  <c r="E32"/>
  <c r="E28"/>
  <c r="E16"/>
  <c r="E15" s="1"/>
  <c r="F31" l="1"/>
  <c r="F60" s="1"/>
  <c r="F76" s="1"/>
  <c r="E31"/>
  <c r="E60"/>
  <c r="E76" s="1"/>
  <c r="D36"/>
  <c r="D35" s="1"/>
  <c r="F82" l="1"/>
  <c r="F84" s="1"/>
  <c r="F86" s="1"/>
  <c r="E82"/>
  <c r="E84" s="1"/>
  <c r="E86" s="1"/>
  <c r="D32"/>
  <c r="D31" s="1"/>
  <c r="D28"/>
  <c r="D16"/>
  <c r="D15" s="1"/>
  <c r="D60" l="1"/>
  <c r="D76" s="1"/>
</calcChain>
</file>

<file path=xl/sharedStrings.xml><?xml version="1.0" encoding="utf-8"?>
<sst xmlns="http://schemas.openxmlformats.org/spreadsheetml/2006/main" count="156" uniqueCount="113">
  <si>
    <t xml:space="preserve">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</si>
  <si>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</si>
  <si>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</si>
  <si>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</si>
  <si>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  </t>
  </si>
  <si>
    <t xml:space="preserve">         код дохода</t>
  </si>
  <si>
    <t xml:space="preserve">Налоговые и неналоговые доходы 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</si>
  <si>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</si>
  <si>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</si>
  <si>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</si>
  <si>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</si>
  <si>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</si>
  <si>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 xml:space="preserve"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осуществляется  в соответствии со ст227, 227 ¹ и 228 Налогового кодекса Российской Федерации </t>
  </si>
  <si>
    <t>1 01 02010 01 0000 110</t>
  </si>
  <si>
    <t xml:space="preserve">Налог на доходы физических лиц с доходов, полученных фактическими лицами в соответствии со статьей 228 Налогового кодекса Российской Федерации </t>
  </si>
  <si>
    <t>1 01 02030 01 0000 110</t>
  </si>
  <si>
    <t xml:space="preserve">Налоги на товары( работы,  услуги) ,реализуемые  на территории Российской Федерации </t>
  </si>
  <si>
    <t>103 00000 00 0000 000</t>
  </si>
  <si>
    <t>Доходы от уплаты акцизов на дизельное топливо, подлежащие распределению между бюджетами субъектов Российской федерации и и местными бюджетами с учетом установленных дифференцированных нормативов отчислений в местные бюджеты</t>
  </si>
  <si>
    <t>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</si>
  <si>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</si>
  <si>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</si>
  <si>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</si>
  <si>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</si>
  <si>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</si>
  <si>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103 02260 01 0000 110</t>
  </si>
  <si>
    <t>Налоги на совокупный доход</t>
  </si>
  <si>
    <t>1 05 00000 00 0000 000</t>
  </si>
  <si>
    <t xml:space="preserve">Единый сельскохозяйственный налог </t>
  </si>
  <si>
    <t>1 05 03010 01 0000 110</t>
  </si>
  <si>
    <t>Единый сельскохозяйственный налог (за налоговые периоды, истекшие  до 1 января 2011 года)</t>
  </si>
  <si>
    <t>1 05 03020 01 0000 110</t>
  </si>
  <si>
    <t>Налоги на имущество</t>
  </si>
  <si>
    <t>1 06 00000 00 0000 000</t>
  </si>
  <si>
    <t>Налог на имущество физических лиц</t>
  </si>
  <si>
    <t>1 06 01000 00 0000 110</t>
  </si>
  <si>
    <t>Налог на имущество  физических лиц , взимаемый по ставкам.  применяемым к объектам  налогообложения, расположенных в границах сельских  поселений</t>
  </si>
  <si>
    <t>1 06 01030 10 0000 110</t>
  </si>
  <si>
    <t>Земельный налог</t>
  </si>
  <si>
    <t>1 06 06000 00 0000 000</t>
  </si>
  <si>
    <t>Земельный налог с физических лиц</t>
  </si>
  <si>
    <t>1 06 06040  00 0000 110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</si>
  <si>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</si>
  <si>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</si>
  <si>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0.00</t>
  </si>
  <si>
    <t>Налог на имущество</t>
  </si>
  <si>
    <t>1 09 04000 00 0000 110</t>
  </si>
  <si>
    <t>Земельный налог (по обязательствам, возникшим до 1 января),мобилизуемый на территории поселений</t>
  </si>
  <si>
    <t>1 09 04053 10 0000 110</t>
  </si>
  <si>
    <t>Доходы от использования имущества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</si>
  <si>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</si>
  <si>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  средства от продажи права на заключение договоров аренды указанных земельных участков</t>
  </si>
  <si>
    <t>1 11 05013 10 0000 120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</si>
  <si>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 созданных поселениями </t>
  </si>
  <si>
    <t>1 11 07015 10 0000 120</t>
  </si>
  <si>
    <t>Прочие поступления от использования имущества, находящегося в собственности поселений (за исключением имущества  муниципальных бюджетных и автономных учреждений, а также имущества муниципальных  унитарных предприятий, в том числе казенных)</t>
  </si>
  <si>
    <t>1 11 09045 10 0000 120</t>
  </si>
  <si>
    <t>Доходы от оказания платных услуг (работ) и компенсации государства</t>
  </si>
  <si>
    <t>1 13 00000 00 0000 000</t>
  </si>
  <si>
    <t xml:space="preserve">Прочие доходы от оказания платных услуг (работ)  получателями средств бюджетов поселений 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</si>
  <si>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</si>
  <si>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</si>
  <si>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</si>
  <si>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</si>
  <si>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1 14 06013 10 0000 430</t>
  </si>
  <si>
    <t>Административные платежи и сборы</t>
  </si>
  <si>
    <t>1 15 00000 00 0000 000</t>
  </si>
  <si>
    <t>Платежи, взимаемые органами местного самоуправления ( организациями) поселений за выполнение определенных функций</t>
  </si>
  <si>
    <t>1 15 02050 10 0000 140</t>
  </si>
  <si>
    <t>Штрафы санкции , возмещение ущерба</t>
  </si>
  <si>
    <t>1 16 00000 00 0000 000</t>
  </si>
  <si>
    <t>Прочие поступления от  денежных взысканий (штрафов) и иных сумм в возмещение ущерба зачисляемые в бюджеты поселений</t>
  </si>
  <si>
    <t>1 16 90050 10 0000 140</t>
  </si>
  <si>
    <t xml:space="preserve">Прочие неналоговые доходы </t>
  </si>
  <si>
    <t>1 17 00000 00 0000 000</t>
  </si>
  <si>
    <t xml:space="preserve">Невыясненные поступления, зачисляемые в бюджеты поселений </t>
  </si>
  <si>
    <t>1 17 01050 10 0000 180</t>
  </si>
  <si>
    <t>Прочие неналоговые доходы бюджетов   поселений</t>
  </si>
  <si>
    <t>1 17 05050 10 0000 180</t>
  </si>
  <si>
    <t>Итого налоговых и неналоговых доходов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</si>
  <si>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</si>
  <si>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</si>
  <si>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</si>
  <si>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</si>
  <si>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 сельских поселений на выравнивание бюджетной обеспеченности</t>
  </si>
  <si>
    <t>2 02 15001 10 0000 151</t>
  </si>
  <si>
    <t>Прочие субсидии бюджетам   сельских поселений</t>
  </si>
  <si>
    <t>2 02 29999 10 0000151</t>
  </si>
  <si>
    <t>Прочие межбюджетные трансферты, передаваемые бюджетам сельских поселений</t>
  </si>
  <si>
    <t>2 02 49999 10 0000 151</t>
  </si>
  <si>
    <t>Субвенции бюджетам сельских поселений  на осуществление  первичного воинского учета на территориях, где отсутствуют военные комиссариаты</t>
  </si>
  <si>
    <t>202 35118 10 0000 151</t>
  </si>
  <si>
    <t>30200.00</t>
  </si>
  <si>
    <t>Субвенции бюджетам  сельских поселений на выполнение передаваемых полномочий субъектов Российской Федерации</t>
  </si>
  <si>
    <t>202 30024 10 0000 151</t>
  </si>
  <si>
    <t>Итого доходов:</t>
  </si>
  <si>
    <t xml:space="preserve"> </t>
  </si>
  <si>
    <t xml:space="preserve">                                                            ПРОГНОЗИРУЕМЫЕ ДОХОДЫ БЮДЖЕТА</t>
  </si>
  <si>
    <t>Земельный налог с юридических лиц</t>
  </si>
  <si>
    <t>1 06 06033 10 0000 110</t>
  </si>
  <si>
    <t>2021г</t>
  </si>
  <si>
    <t>2022г</t>
  </si>
  <si>
    <t>2020г</t>
  </si>
  <si>
    <t>Дотации бюджетам  сельских поселений на выравнивание бюджетной обеспеченности районный бюджет</t>
  </si>
  <si>
    <t>ДОХОДЫ</t>
  </si>
  <si>
    <t>к проекту  решению Дума</t>
  </si>
  <si>
    <t xml:space="preserve">                                                                                                                                                                           Бунбуйского МО </t>
  </si>
  <si>
    <t xml:space="preserve">                                                 БУНБУЙСКОГО  МУНИЦИПАЛЬНОГО ОБРАЗОВАНИЯ</t>
  </si>
  <si>
    <t xml:space="preserve">          Глава  Бунбуйского  муниципального образования:                                С.П. Левшаков</t>
  </si>
  <si>
    <t>Приложение №2</t>
  </si>
  <si>
    <t xml:space="preserve">                                                                                 на  плановый период2021-2022 год. </t>
  </si>
  <si>
    <t xml:space="preserve"> усл утв</t>
  </si>
  <si>
    <t xml:space="preserve">расход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</si>
</sst>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0" xfId="0" applyFont="1"/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7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" fontId="0" fillId="0" borderId="0" xfId="0" applyNumberFormat="1"/>
    <xf numFmtId="0" fontId="7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" fontId="7" fillId="0" borderId="9" xfId="0" applyNumberFormat="1" applyFont="1" applyBorder="1" applyAlignment="1">
      <alignment horizontal="center" vertical="top" wrapText="1"/>
    </xf>
    <xf numFmtId="4" fontId="8" fillId="0" borderId="9" xfId="0" applyNumberFormat="1" applyFont="1" applyBorder="1" applyAlignment="1">
      <alignment horizontal="center" vertical="top" wrapText="1"/>
    </xf>
    <xf numFmtId="4" fontId="7" fillId="0" borderId="9" xfId="0" applyNumberFormat="1" applyFont="1" applyBorder="1" applyAlignment="1">
      <alignment vertical="top" wrapText="1"/>
    </xf>
    <xf numFmtId="4" fontId="6" fillId="0" borderId="9" xfId="0" applyNumberFormat="1" applyFont="1" applyBorder="1" applyAlignment="1">
      <alignment horizontal="center" vertical="top" wrapText="1"/>
    </xf>
    <xf numFmtId="4" fontId="11" fillId="0" borderId="9" xfId="0" applyNumberFormat="1" applyFont="1" applyBorder="1" applyAlignment="1">
      <alignment horizontal="center" vertical="top" wrapText="1"/>
    </xf>
    <xf numFmtId="4" fontId="10" fillId="0" borderId="9" xfId="0" applyNumberFormat="1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4" fontId="7" fillId="0" borderId="9" xfId="0" applyNumberFormat="1" applyFont="1" applyBorder="1" applyAlignment="1">
      <alignment horizontal="right" vertical="top" wrapText="1"/>
    </xf>
    <xf numFmtId="4" fontId="8" fillId="0" borderId="9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4" fontId="6" fillId="0" borderId="2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0" fillId="0" borderId="9" xfId="0" applyNumberFormat="1" applyBorder="1"/>
    <xf numFmtId="4" fontId="13" fillId="0" borderId="9" xfId="0" applyNumberFormat="1" applyFont="1" applyBorder="1" applyAlignment="1">
      <alignment horizontal="center" vertical="top" wrapText="1"/>
    </xf>
    <xf numFmtId="10" fontId="0" fillId="0" borderId="0" xfId="0" applyNumberFormat="1"/>
    <xf numFmtId="0" fontId="0" fillId="2" borderId="0" xfId="0" applyFill="1"/>
    <xf numFmtId="4" fontId="0" fillId="2" borderId="0" xfId="0" applyNumberFormat="1" applyFill="1"/>
    <xf numFmtId="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" fontId="7" fillId="0" borderId="9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" fontId="7" fillId="0" borderId="16" xfId="0" applyNumberFormat="1" applyFont="1" applyBorder="1" applyAlignment="1">
      <alignment horizontal="right" vertical="top" wrapText="1"/>
    </xf>
    <xf numFmtId="4" fontId="7" fillId="0" borderId="17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" fontId="8" fillId="0" borderId="9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4" fontId="7" fillId="0" borderId="17" xfId="0" applyNumberFormat="1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topLeftCell="A58" zoomScale="87" zoomScaleSheetLayoutView="87" workbookViewId="0">
      <selection activeCell="E84" sqref="E84"/>
    </sheetView>
  </sheetViews>
  <sheetFormatPr defaultRowHeight="15"/>
  <cols>
    <col min="1" max="1" width="2" customWidth="1"/>
    <col min="2" max="2" width="58.140625" customWidth="1"/>
    <col min="3" max="3" width="24.42578125" customWidth="1"/>
    <col min="4" max="4" width="20.5703125" hidden="1" customWidth="1"/>
    <col min="5" max="5" width="15" customWidth="1"/>
    <col min="6" max="6" width="16" customWidth="1"/>
    <col min="7" max="7" width="12" customWidth="1"/>
    <col min="8" max="8" width="11.28515625" bestFit="1" customWidth="1"/>
  </cols>
  <sheetData>
    <row r="1" spans="1:6">
      <c r="B1" s="1"/>
      <c r="F1" t="s">
        <v>109</v>
      </c>
    </row>
    <row r="2" spans="1:6">
      <c r="B2" s="1"/>
      <c r="F2" t="s">
        <v>105</v>
      </c>
    </row>
    <row r="3" spans="1:6" ht="19.5" customHeight="1">
      <c r="B3" s="1"/>
      <c r="D3" s="22"/>
      <c r="F3" s="22" t="s">
        <v>106</v>
      </c>
    </row>
    <row r="4" spans="1:6">
      <c r="B4" s="1"/>
    </row>
    <row r="5" spans="1:6">
      <c r="B5" s="1" t="s">
        <v>0</v>
      </c>
    </row>
    <row r="6" spans="1:6" ht="15.75">
      <c r="A6" s="16"/>
      <c r="B6" s="17" t="s">
        <v>97</v>
      </c>
      <c r="C6" s="16"/>
    </row>
    <row r="7" spans="1:6" ht="15.75">
      <c r="A7" s="18"/>
      <c r="B7" s="19" t="s">
        <v>107</v>
      </c>
      <c r="C7" s="18"/>
    </row>
    <row r="8" spans="1:6" ht="15.75">
      <c r="B8" s="2" t="s">
        <v>110</v>
      </c>
    </row>
    <row r="9" spans="1:6">
      <c r="B9" s="3" t="s">
        <v>1</v>
      </c>
    </row>
    <row r="10" spans="1:6" ht="15.75" thickBot="1">
      <c r="B10" s="4" t="s">
        <v>2</v>
      </c>
    </row>
    <row r="11" spans="1:6">
      <c r="B11" s="5" t="s">
        <v>3</v>
      </c>
      <c r="C11" s="6" t="s">
        <v>4</v>
      </c>
      <c r="D11" s="88" t="s">
        <v>102</v>
      </c>
      <c r="E11" s="86" t="s">
        <v>100</v>
      </c>
      <c r="F11" s="86" t="s">
        <v>101</v>
      </c>
    </row>
    <row r="12" spans="1:6" ht="15.75" thickBot="1">
      <c r="B12" s="47" t="s">
        <v>104</v>
      </c>
      <c r="C12" s="20" t="s">
        <v>5</v>
      </c>
      <c r="D12" s="89"/>
      <c r="E12" s="87"/>
      <c r="F12" s="87"/>
    </row>
    <row r="13" spans="1:6" ht="33" customHeight="1" thickBot="1">
      <c r="B13" s="56" t="s">
        <v>6</v>
      </c>
      <c r="C13" s="58" t="s">
        <v>7</v>
      </c>
      <c r="D13" s="60">
        <f>D15+D19+D28+D31+D50</f>
        <v>375900</v>
      </c>
      <c r="E13" s="60">
        <f>E15+E19+E28+E31+E50</f>
        <v>381283.27</v>
      </c>
      <c r="F13" s="60">
        <f>F15+F19+F28+F31+F50</f>
        <v>438204.6</v>
      </c>
    </row>
    <row r="14" spans="1:6" ht="15.75" hidden="1" customHeight="1" thickBot="1">
      <c r="B14" s="57"/>
      <c r="C14" s="59"/>
      <c r="D14" s="61"/>
      <c r="E14" s="61"/>
      <c r="F14" s="61"/>
    </row>
    <row r="15" spans="1:6" ht="15.75" thickBot="1">
      <c r="B15" s="21" t="s">
        <v>8</v>
      </c>
      <c r="C15" s="38" t="s">
        <v>9</v>
      </c>
      <c r="D15" s="32">
        <f t="shared" ref="D15:F16" si="0">D16</f>
        <v>111000</v>
      </c>
      <c r="E15" s="32">
        <f t="shared" si="0"/>
        <v>110000</v>
      </c>
      <c r="F15" s="32">
        <f t="shared" si="0"/>
        <v>110000</v>
      </c>
    </row>
    <row r="16" spans="1:6" ht="15.75" thickBot="1">
      <c r="B16" s="8" t="s">
        <v>10</v>
      </c>
      <c r="C16" s="28" t="s">
        <v>11</v>
      </c>
      <c r="D16" s="34">
        <f t="shared" si="0"/>
        <v>111000</v>
      </c>
      <c r="E16" s="34">
        <f t="shared" si="0"/>
        <v>110000</v>
      </c>
      <c r="F16" s="34">
        <f t="shared" si="0"/>
        <v>110000</v>
      </c>
    </row>
    <row r="17" spans="2:6" ht="82.5" customHeight="1" thickBot="1">
      <c r="B17" s="9" t="s">
        <v>12</v>
      </c>
      <c r="C17" s="27" t="s">
        <v>13</v>
      </c>
      <c r="D17" s="31">
        <v>111000</v>
      </c>
      <c r="E17" s="31">
        <v>110000</v>
      </c>
      <c r="F17" s="31">
        <v>110000</v>
      </c>
    </row>
    <row r="18" spans="2:6" ht="53.25" hidden="1" customHeight="1" thickBot="1">
      <c r="B18" s="9" t="s">
        <v>14</v>
      </c>
      <c r="C18" s="27" t="s">
        <v>15</v>
      </c>
      <c r="D18" s="31"/>
      <c r="E18" s="31"/>
      <c r="F18" s="31"/>
    </row>
    <row r="19" spans="2:6" ht="39.75" customHeight="1" thickBot="1">
      <c r="B19" s="8" t="s">
        <v>16</v>
      </c>
      <c r="C19" s="28" t="s">
        <v>17</v>
      </c>
      <c r="D19" s="40">
        <v>224600</v>
      </c>
      <c r="E19" s="32">
        <f>E20+E21+E22+E27</f>
        <v>226783.27000000002</v>
      </c>
      <c r="F19" s="32">
        <f>F20+F21+F22+F27</f>
        <v>237704.6</v>
      </c>
    </row>
    <row r="20" spans="2:6" ht="90.75" customHeight="1" thickBot="1">
      <c r="B20" s="9" t="s">
        <v>18</v>
      </c>
      <c r="C20" s="27" t="s">
        <v>19</v>
      </c>
      <c r="D20" s="33"/>
      <c r="E20" s="33">
        <v>104543.3</v>
      </c>
      <c r="F20" s="33">
        <v>109409.79</v>
      </c>
    </row>
    <row r="21" spans="2:6" ht="90.75" customHeight="1" thickBot="1">
      <c r="B21" s="13" t="s">
        <v>22</v>
      </c>
      <c r="C21" s="27" t="s">
        <v>21</v>
      </c>
      <c r="D21" s="33"/>
      <c r="E21" s="33">
        <v>524.63</v>
      </c>
      <c r="F21" s="33">
        <v>539.46</v>
      </c>
    </row>
    <row r="22" spans="2:6" ht="100.5" customHeight="1" thickBot="1">
      <c r="B22" s="62" t="s">
        <v>20</v>
      </c>
      <c r="C22" s="63" t="s">
        <v>23</v>
      </c>
      <c r="D22" s="65"/>
      <c r="E22" s="65">
        <v>136172.85</v>
      </c>
      <c r="F22" s="55">
        <v>141642.03</v>
      </c>
    </row>
    <row r="23" spans="2:6" ht="15.75" hidden="1" customHeight="1" thickBot="1">
      <c r="B23" s="62"/>
      <c r="C23" s="64"/>
      <c r="D23" s="66"/>
      <c r="E23" s="66"/>
      <c r="F23" s="55"/>
    </row>
    <row r="24" spans="2:6" ht="409.5" hidden="1" customHeight="1">
      <c r="B24" s="67" t="s">
        <v>22</v>
      </c>
      <c r="C24" s="68" t="s">
        <v>23</v>
      </c>
      <c r="D24" s="55">
        <v>286437.31</v>
      </c>
      <c r="E24" s="55">
        <v>286437.31</v>
      </c>
      <c r="F24" s="55">
        <v>286437.31</v>
      </c>
    </row>
    <row r="25" spans="2:6" ht="15.75" hidden="1" customHeight="1" thickBot="1">
      <c r="B25" s="67"/>
      <c r="C25" s="69"/>
      <c r="D25" s="55"/>
      <c r="E25" s="55"/>
      <c r="F25" s="55"/>
    </row>
    <row r="26" spans="2:6" ht="15.75" hidden="1" customHeight="1" thickBot="1">
      <c r="B26" s="67"/>
      <c r="C26" s="70"/>
      <c r="D26" s="55"/>
      <c r="E26" s="55"/>
      <c r="F26" s="55"/>
    </row>
    <row r="27" spans="2:6" ht="75.75" thickBot="1">
      <c r="B27" s="43" t="s">
        <v>24</v>
      </c>
      <c r="C27" s="42" t="s">
        <v>25</v>
      </c>
      <c r="D27" s="39"/>
      <c r="E27" s="39">
        <v>-14457.51</v>
      </c>
      <c r="F27" s="39">
        <v>-13886.68</v>
      </c>
    </row>
    <row r="28" spans="2:6" ht="25.5" customHeight="1" thickBot="1">
      <c r="B28" s="41" t="s">
        <v>26</v>
      </c>
      <c r="C28" s="28" t="s">
        <v>27</v>
      </c>
      <c r="D28" s="32">
        <f>D29</f>
        <v>1300</v>
      </c>
      <c r="E28" s="32">
        <f>E29</f>
        <v>4500</v>
      </c>
      <c r="F28" s="32">
        <f>F29</f>
        <v>4500</v>
      </c>
    </row>
    <row r="29" spans="2:6" ht="19.5" customHeight="1" thickBot="1">
      <c r="B29" s="9" t="s">
        <v>28</v>
      </c>
      <c r="C29" s="28" t="s">
        <v>29</v>
      </c>
      <c r="D29" s="34">
        <v>1300</v>
      </c>
      <c r="E29" s="34">
        <v>4500</v>
      </c>
      <c r="F29" s="34">
        <v>4500</v>
      </c>
    </row>
    <row r="30" spans="2:6" ht="44.25" customHeight="1" thickBot="1">
      <c r="B30" s="9" t="s">
        <v>30</v>
      </c>
      <c r="C30" s="28" t="s">
        <v>31</v>
      </c>
      <c r="D30" s="34"/>
      <c r="E30" s="34"/>
      <c r="F30" s="34"/>
    </row>
    <row r="31" spans="2:6" ht="17.25" customHeight="1" thickBot="1">
      <c r="B31" s="8" t="s">
        <v>32</v>
      </c>
      <c r="C31" s="28" t="s">
        <v>33</v>
      </c>
      <c r="D31" s="32">
        <f>D32+D35</f>
        <v>0</v>
      </c>
      <c r="E31" s="32">
        <f>E32+E35</f>
        <v>0</v>
      </c>
      <c r="F31" s="32">
        <f>F32+F35</f>
        <v>46000</v>
      </c>
    </row>
    <row r="32" spans="2:6" ht="24" customHeight="1" thickBot="1">
      <c r="B32" s="8" t="s">
        <v>34</v>
      </c>
      <c r="C32" s="28" t="s">
        <v>35</v>
      </c>
      <c r="D32" s="34">
        <f>D33</f>
        <v>0</v>
      </c>
      <c r="E32" s="34">
        <f>E33</f>
        <v>0</v>
      </c>
      <c r="F32" s="34">
        <f>F33</f>
        <v>0</v>
      </c>
    </row>
    <row r="33" spans="2:6" ht="47.25" customHeight="1">
      <c r="B33" s="71" t="s">
        <v>36</v>
      </c>
      <c r="C33" s="68" t="s">
        <v>37</v>
      </c>
      <c r="D33" s="72"/>
      <c r="E33" s="72"/>
      <c r="F33" s="72"/>
    </row>
    <row r="34" spans="2:6" ht="15.75" hidden="1" customHeight="1" thickBot="1">
      <c r="B34" s="67"/>
      <c r="C34" s="69"/>
      <c r="D34" s="72"/>
      <c r="E34" s="72"/>
      <c r="F34" s="72"/>
    </row>
    <row r="35" spans="2:6">
      <c r="B35" s="41" t="s">
        <v>38</v>
      </c>
      <c r="C35" s="41" t="s">
        <v>39</v>
      </c>
      <c r="D35" s="35">
        <f>D36+D38</f>
        <v>0</v>
      </c>
      <c r="E35" s="35">
        <f>E36+E38</f>
        <v>0</v>
      </c>
      <c r="F35" s="35">
        <f>F36+F38</f>
        <v>46000</v>
      </c>
    </row>
    <row r="36" spans="2:6" ht="17.25" customHeight="1" thickBot="1">
      <c r="B36" s="10" t="s">
        <v>40</v>
      </c>
      <c r="C36" s="27" t="s">
        <v>41</v>
      </c>
      <c r="D36" s="31">
        <f>D37</f>
        <v>0</v>
      </c>
      <c r="E36" s="31">
        <f>E37</f>
        <v>0</v>
      </c>
      <c r="F36" s="31">
        <f>F37</f>
        <v>26000</v>
      </c>
    </row>
    <row r="37" spans="2:6" ht="55.5" customHeight="1" thickBot="1">
      <c r="B37" s="10" t="s">
        <v>42</v>
      </c>
      <c r="C37" s="27" t="s">
        <v>43</v>
      </c>
      <c r="D37" s="31">
        <v>0</v>
      </c>
      <c r="E37" s="31">
        <v>0</v>
      </c>
      <c r="F37" s="31">
        <v>26000</v>
      </c>
    </row>
    <row r="38" spans="2:6" ht="29.25" customHeight="1" thickBot="1">
      <c r="B38" s="12" t="s">
        <v>98</v>
      </c>
      <c r="C38" s="27" t="s">
        <v>99</v>
      </c>
      <c r="D38" s="34">
        <v>0</v>
      </c>
      <c r="E38" s="34">
        <v>0</v>
      </c>
      <c r="F38" s="34">
        <v>20000</v>
      </c>
    </row>
    <row r="39" spans="2:6" ht="22.5" hidden="1" customHeight="1" thickBot="1">
      <c r="B39" s="8" t="s">
        <v>45</v>
      </c>
      <c r="C39" s="28" t="s">
        <v>46</v>
      </c>
      <c r="D39" s="34" t="s">
        <v>44</v>
      </c>
      <c r="E39" s="34" t="s">
        <v>44</v>
      </c>
      <c r="F39" s="34" t="s">
        <v>44</v>
      </c>
    </row>
    <row r="40" spans="2:6" ht="33.75" hidden="1" customHeight="1">
      <c r="B40" s="71" t="s">
        <v>47</v>
      </c>
      <c r="C40" s="30"/>
      <c r="D40" s="31"/>
      <c r="E40" s="31"/>
      <c r="F40" s="31"/>
    </row>
    <row r="41" spans="2:6" ht="15.75" hidden="1" customHeight="1" thickBot="1">
      <c r="B41" s="67"/>
      <c r="C41" s="30" t="s">
        <v>48</v>
      </c>
      <c r="D41" s="31" t="s">
        <v>44</v>
      </c>
      <c r="E41" s="31" t="s">
        <v>44</v>
      </c>
      <c r="F41" s="31" t="s">
        <v>44</v>
      </c>
    </row>
    <row r="42" spans="2:6" ht="33.75" hidden="1" customHeight="1">
      <c r="B42" s="73" t="s">
        <v>49</v>
      </c>
      <c r="C42" s="73" t="s">
        <v>50</v>
      </c>
      <c r="D42" s="61">
        <v>0</v>
      </c>
      <c r="E42" s="61">
        <v>0</v>
      </c>
      <c r="F42" s="61">
        <v>0</v>
      </c>
    </row>
    <row r="43" spans="2:6" ht="15.75" hidden="1" customHeight="1" thickBot="1">
      <c r="B43" s="73"/>
      <c r="C43" s="73"/>
      <c r="D43" s="61"/>
      <c r="E43" s="61"/>
      <c r="F43" s="61"/>
    </row>
    <row r="44" spans="2:6" ht="409.5" hidden="1" customHeight="1">
      <c r="B44" s="74" t="s">
        <v>51</v>
      </c>
      <c r="C44" s="69" t="s">
        <v>52</v>
      </c>
      <c r="D44" s="55">
        <v>0</v>
      </c>
      <c r="E44" s="55">
        <v>0</v>
      </c>
      <c r="F44" s="55">
        <v>0</v>
      </c>
    </row>
    <row r="45" spans="2:6" ht="15" hidden="1" customHeight="1">
      <c r="B45" s="74"/>
      <c r="C45" s="69"/>
      <c r="D45" s="55"/>
      <c r="E45" s="55"/>
      <c r="F45" s="55"/>
    </row>
    <row r="46" spans="2:6" ht="15.75" hidden="1" customHeight="1" thickBot="1">
      <c r="B46" s="75"/>
      <c r="C46" s="70"/>
      <c r="D46" s="55"/>
      <c r="E46" s="55"/>
      <c r="F46" s="55"/>
    </row>
    <row r="47" spans="2:6" ht="60.75" hidden="1" thickBot="1">
      <c r="B47" s="23" t="s">
        <v>53</v>
      </c>
      <c r="C47" s="23" t="s">
        <v>54</v>
      </c>
      <c r="D47" s="44"/>
      <c r="E47" s="34"/>
      <c r="F47" s="34"/>
    </row>
    <row r="48" spans="2:6" ht="65.25" hidden="1" customHeight="1" thickBot="1">
      <c r="B48" s="11" t="s">
        <v>55</v>
      </c>
      <c r="C48" s="27" t="s">
        <v>56</v>
      </c>
      <c r="D48" s="31" t="s">
        <v>44</v>
      </c>
      <c r="E48" s="31" t="s">
        <v>44</v>
      </c>
      <c r="F48" s="31" t="s">
        <v>44</v>
      </c>
    </row>
    <row r="49" spans="2:8" ht="35.25" customHeight="1" thickBot="1">
      <c r="B49" s="8" t="s">
        <v>57</v>
      </c>
      <c r="C49" s="28" t="s">
        <v>58</v>
      </c>
      <c r="D49" s="34" t="s">
        <v>44</v>
      </c>
      <c r="E49" s="34" t="s">
        <v>44</v>
      </c>
      <c r="F49" s="34" t="s">
        <v>44</v>
      </c>
    </row>
    <row r="50" spans="2:8" ht="31.5" customHeight="1" thickBot="1">
      <c r="B50" s="9" t="s">
        <v>59</v>
      </c>
      <c r="C50" s="27" t="s">
        <v>60</v>
      </c>
      <c r="D50" s="49">
        <v>39000</v>
      </c>
      <c r="E50" s="49">
        <v>40000</v>
      </c>
      <c r="F50" s="49">
        <v>40000</v>
      </c>
    </row>
    <row r="51" spans="2:8" ht="33" hidden="1" customHeight="1" thickBot="1">
      <c r="B51" s="8" t="s">
        <v>61</v>
      </c>
      <c r="C51" s="28" t="s">
        <v>62</v>
      </c>
      <c r="D51" s="34" t="s">
        <v>44</v>
      </c>
      <c r="E51" s="34" t="s">
        <v>44</v>
      </c>
      <c r="F51" s="34" t="s">
        <v>44</v>
      </c>
    </row>
    <row r="52" spans="2:8" ht="48" hidden="1" customHeight="1" thickBot="1">
      <c r="B52" s="11" t="s">
        <v>63</v>
      </c>
      <c r="C52" s="27" t="s">
        <v>64</v>
      </c>
      <c r="D52" s="31" t="s">
        <v>44</v>
      </c>
      <c r="E52" s="31" t="s">
        <v>44</v>
      </c>
      <c r="F52" s="31" t="s">
        <v>44</v>
      </c>
    </row>
    <row r="53" spans="2:8" ht="17.25" hidden="1" customHeight="1" thickBot="1">
      <c r="B53" s="8" t="s">
        <v>65</v>
      </c>
      <c r="C53" s="28" t="s">
        <v>66</v>
      </c>
      <c r="D53" s="34" t="s">
        <v>44</v>
      </c>
      <c r="E53" s="34" t="s">
        <v>44</v>
      </c>
      <c r="F53" s="34" t="s">
        <v>44</v>
      </c>
    </row>
    <row r="54" spans="2:8" ht="1.5" hidden="1" customHeight="1" thickBot="1">
      <c r="B54" s="11" t="s">
        <v>67</v>
      </c>
      <c r="C54" s="27" t="s">
        <v>68</v>
      </c>
      <c r="D54" s="31" t="s">
        <v>44</v>
      </c>
      <c r="E54" s="31" t="s">
        <v>44</v>
      </c>
      <c r="F54" s="31" t="s">
        <v>44</v>
      </c>
    </row>
    <row r="55" spans="2:8" ht="19.5" customHeight="1" thickBot="1">
      <c r="B55" s="8" t="s">
        <v>69</v>
      </c>
      <c r="C55" s="28" t="s">
        <v>70</v>
      </c>
      <c r="D55" s="34" t="s">
        <v>44</v>
      </c>
      <c r="E55" s="34" t="s">
        <v>44</v>
      </c>
      <c r="F55" s="34" t="s">
        <v>44</v>
      </c>
    </row>
    <row r="56" spans="2:8" ht="25.5" customHeight="1" thickBot="1">
      <c r="B56" s="11" t="s">
        <v>71</v>
      </c>
      <c r="C56" s="27" t="s">
        <v>72</v>
      </c>
      <c r="D56" s="31"/>
      <c r="E56" s="31"/>
      <c r="F56" s="31"/>
    </row>
    <row r="57" spans="2:8" ht="18.75" customHeight="1" thickBot="1">
      <c r="B57" s="8" t="s">
        <v>73</v>
      </c>
      <c r="C57" s="28" t="s">
        <v>74</v>
      </c>
      <c r="D57" s="31" t="s">
        <v>44</v>
      </c>
      <c r="E57" s="31" t="s">
        <v>44</v>
      </c>
      <c r="F57" s="31" t="s">
        <v>44</v>
      </c>
    </row>
    <row r="58" spans="2:8" ht="30" customHeight="1" thickBot="1">
      <c r="B58" s="9" t="s">
        <v>75</v>
      </c>
      <c r="C58" s="27" t="s">
        <v>76</v>
      </c>
      <c r="D58" s="34" t="s">
        <v>44</v>
      </c>
      <c r="E58" s="34" t="s">
        <v>44</v>
      </c>
      <c r="F58" s="34" t="s">
        <v>44</v>
      </c>
    </row>
    <row r="59" spans="2:8" ht="20.25" customHeight="1" thickBot="1">
      <c r="B59" s="9" t="s">
        <v>77</v>
      </c>
      <c r="C59" s="27" t="s">
        <v>78</v>
      </c>
      <c r="D59" s="34" t="s">
        <v>44</v>
      </c>
      <c r="E59" s="34" t="s">
        <v>44</v>
      </c>
      <c r="F59" s="34" t="s">
        <v>44</v>
      </c>
    </row>
    <row r="60" spans="2:8" ht="21" customHeight="1" thickBot="1">
      <c r="B60" s="8" t="s">
        <v>79</v>
      </c>
      <c r="C60" s="28"/>
      <c r="D60" s="32">
        <f>D13</f>
        <v>375900</v>
      </c>
      <c r="E60" s="32">
        <f>E13</f>
        <v>381283.27</v>
      </c>
      <c r="F60" s="32">
        <f>F13</f>
        <v>438204.6</v>
      </c>
      <c r="H60" s="26"/>
    </row>
    <row r="61" spans="2:8" ht="18" customHeight="1" thickBot="1">
      <c r="B61" s="25" t="s">
        <v>80</v>
      </c>
      <c r="C61" s="28" t="s">
        <v>81</v>
      </c>
      <c r="D61" s="32">
        <f>D62+D66+D74</f>
        <v>7669800</v>
      </c>
      <c r="E61" s="32">
        <f>E62+E66+E74+E69</f>
        <v>8731800</v>
      </c>
      <c r="F61" s="32">
        <f>F62+F66+F74+F69</f>
        <v>8255700</v>
      </c>
    </row>
    <row r="62" spans="2:8" ht="39" customHeight="1" thickBot="1">
      <c r="B62" s="24" t="s">
        <v>82</v>
      </c>
      <c r="C62" s="28" t="s">
        <v>83</v>
      </c>
      <c r="D62" s="36">
        <f>D63+D64</f>
        <v>7543000</v>
      </c>
      <c r="E62" s="36">
        <f>E63+E64</f>
        <v>8297900</v>
      </c>
      <c r="F62" s="36">
        <f>F63+F64</f>
        <v>7818900</v>
      </c>
    </row>
    <row r="63" spans="2:8" ht="39" customHeight="1" thickBot="1">
      <c r="B63" s="9" t="s">
        <v>84</v>
      </c>
      <c r="C63" s="27" t="s">
        <v>85</v>
      </c>
      <c r="D63" s="37">
        <v>362500</v>
      </c>
      <c r="E63" s="37">
        <v>321800</v>
      </c>
      <c r="F63" s="37">
        <v>351200</v>
      </c>
      <c r="H63" s="26">
        <f>F63+F69</f>
        <v>658200</v>
      </c>
    </row>
    <row r="64" spans="2:8" ht="39.75" customHeight="1" thickBot="1">
      <c r="B64" s="71" t="s">
        <v>103</v>
      </c>
      <c r="C64" s="68" t="s">
        <v>85</v>
      </c>
      <c r="D64" s="55">
        <v>7180500</v>
      </c>
      <c r="E64" s="55">
        <v>7976100</v>
      </c>
      <c r="F64" s="55">
        <v>7467700</v>
      </c>
    </row>
    <row r="65" spans="2:11" ht="15.75" hidden="1" customHeight="1" thickBot="1">
      <c r="B65" s="81"/>
      <c r="C65" s="69"/>
      <c r="D65" s="83"/>
      <c r="E65" s="83"/>
      <c r="F65" s="55"/>
    </row>
    <row r="66" spans="2:11" ht="30.75" customHeight="1">
      <c r="B66" s="68" t="s">
        <v>90</v>
      </c>
      <c r="C66" s="84" t="s">
        <v>91</v>
      </c>
      <c r="D66" s="55">
        <v>126100</v>
      </c>
      <c r="E66" s="55">
        <v>126200</v>
      </c>
      <c r="F66" s="55">
        <v>129100</v>
      </c>
      <c r="G66" s="26">
        <f>E63+E69</f>
        <v>628800</v>
      </c>
    </row>
    <row r="67" spans="2:11" ht="15" customHeight="1" thickBot="1">
      <c r="B67" s="70"/>
      <c r="C67" s="85"/>
      <c r="D67" s="55"/>
      <c r="E67" s="55"/>
      <c r="F67" s="55"/>
    </row>
    <row r="68" spans="2:11" ht="15" hidden="1" customHeight="1" thickBot="1">
      <c r="B68" s="45"/>
      <c r="C68" s="46"/>
      <c r="D68" s="31"/>
      <c r="E68" s="31"/>
      <c r="F68" s="31"/>
    </row>
    <row r="69" spans="2:11" ht="18.75" customHeight="1" thickBot="1">
      <c r="B69" s="71" t="s">
        <v>86</v>
      </c>
      <c r="C69" s="69" t="s">
        <v>87</v>
      </c>
      <c r="D69" s="82"/>
      <c r="E69" s="82">
        <v>307000</v>
      </c>
      <c r="F69" s="82">
        <v>307000</v>
      </c>
    </row>
    <row r="70" spans="2:11" ht="15.75" hidden="1" customHeight="1" thickBot="1">
      <c r="B70" s="81"/>
      <c r="C70" s="70"/>
      <c r="D70" s="55"/>
      <c r="E70" s="55"/>
      <c r="F70" s="55"/>
    </row>
    <row r="71" spans="2:11" ht="30.75" thickBot="1">
      <c r="B71" s="23" t="s">
        <v>88</v>
      </c>
      <c r="C71" s="29" t="s">
        <v>89</v>
      </c>
      <c r="D71" s="31">
        <v>0</v>
      </c>
      <c r="E71" s="31">
        <v>0</v>
      </c>
      <c r="F71" s="31">
        <v>0</v>
      </c>
    </row>
    <row r="72" spans="2:11" ht="0.75" customHeight="1" thickBot="1">
      <c r="B72" s="71" t="s">
        <v>90</v>
      </c>
      <c r="C72" s="30" t="s">
        <v>91</v>
      </c>
      <c r="D72" s="31">
        <v>57200</v>
      </c>
      <c r="E72" s="31">
        <v>57200</v>
      </c>
      <c r="F72" s="31">
        <v>57200</v>
      </c>
    </row>
    <row r="73" spans="2:11" ht="15.75" hidden="1" customHeight="1" thickBot="1">
      <c r="B73" s="81"/>
      <c r="C73" s="27" t="s">
        <v>91</v>
      </c>
      <c r="D73" s="31" t="s">
        <v>92</v>
      </c>
      <c r="E73" s="31" t="s">
        <v>92</v>
      </c>
      <c r="F73" s="31" t="s">
        <v>92</v>
      </c>
    </row>
    <row r="74" spans="2:11" ht="35.25" customHeight="1" thickBot="1">
      <c r="B74" s="71" t="s">
        <v>93</v>
      </c>
      <c r="C74" s="68" t="s">
        <v>94</v>
      </c>
      <c r="D74" s="55">
        <v>700</v>
      </c>
      <c r="E74" s="55">
        <v>700</v>
      </c>
      <c r="F74" s="55">
        <v>700</v>
      </c>
    </row>
    <row r="75" spans="2:11" ht="15.75" hidden="1" customHeight="1" thickBot="1">
      <c r="B75" s="81"/>
      <c r="C75" s="70"/>
      <c r="D75" s="55"/>
      <c r="E75" s="55"/>
      <c r="F75" s="55"/>
    </row>
    <row r="76" spans="2:11" ht="27" customHeight="1">
      <c r="B76" s="76" t="s">
        <v>95</v>
      </c>
      <c r="C76" s="78"/>
      <c r="D76" s="80">
        <f>D60+D61</f>
        <v>8045700</v>
      </c>
      <c r="E76" s="80">
        <f>E60+E61</f>
        <v>9113083.2699999996</v>
      </c>
      <c r="F76" s="80">
        <f>F60+F61</f>
        <v>8693904.5999999996</v>
      </c>
    </row>
    <row r="77" spans="2:11" ht="15.75" thickBot="1">
      <c r="B77" s="77"/>
      <c r="C77" s="79"/>
      <c r="D77" s="80"/>
      <c r="E77" s="80"/>
      <c r="F77" s="80"/>
    </row>
    <row r="78" spans="2:11">
      <c r="E78" s="26"/>
      <c r="F78" s="48"/>
    </row>
    <row r="79" spans="2:11">
      <c r="B79" s="14"/>
      <c r="D79" s="26"/>
      <c r="E79" s="53"/>
      <c r="F79" s="54"/>
      <c r="G79" s="54"/>
      <c r="H79" s="54"/>
      <c r="I79" s="54"/>
      <c r="J79" s="54"/>
      <c r="K79" s="54"/>
    </row>
    <row r="80" spans="2:11">
      <c r="B80" s="14" t="s">
        <v>108</v>
      </c>
      <c r="E80" s="26"/>
      <c r="F80" s="26"/>
    </row>
    <row r="81" spans="2:6">
      <c r="B81" s="15" t="s">
        <v>96</v>
      </c>
      <c r="E81">
        <v>491100</v>
      </c>
      <c r="F81" s="26">
        <v>494000</v>
      </c>
    </row>
    <row r="82" spans="2:6">
      <c r="B82" s="7"/>
      <c r="E82" s="26">
        <f>E76-E81</f>
        <v>8621983.2699999996</v>
      </c>
      <c r="F82" s="26">
        <f>F76-F81</f>
        <v>8199904.5999999996</v>
      </c>
    </row>
    <row r="83" spans="2:6">
      <c r="B83" s="7"/>
      <c r="E83" s="50">
        <v>2.5000000000000001E-2</v>
      </c>
      <c r="F83" s="50">
        <v>0.05</v>
      </c>
    </row>
    <row r="84" spans="2:6">
      <c r="B84" s="7"/>
      <c r="C84" s="51" t="s">
        <v>111</v>
      </c>
      <c r="E84" s="51">
        <f>E82*E83</f>
        <v>215549.58175000001</v>
      </c>
      <c r="F84" s="51">
        <f>F82*F83</f>
        <v>409995.23</v>
      </c>
    </row>
    <row r="86" spans="2:6">
      <c r="C86" s="51" t="s">
        <v>112</v>
      </c>
      <c r="D86" s="51"/>
      <c r="E86" s="52">
        <f>E76-E84</f>
        <v>8897533.6882499997</v>
      </c>
      <c r="F86" s="52">
        <f>F76-F84</f>
        <v>8283909.3699999992</v>
      </c>
    </row>
  </sheetData>
  <mergeCells count="61">
    <mergeCell ref="F69:F70"/>
    <mergeCell ref="F74:F75"/>
    <mergeCell ref="F24:F26"/>
    <mergeCell ref="F33:F34"/>
    <mergeCell ref="F42:F43"/>
    <mergeCell ref="F44:F46"/>
    <mergeCell ref="F64:F65"/>
    <mergeCell ref="E11:E12"/>
    <mergeCell ref="F11:F12"/>
    <mergeCell ref="D11:D12"/>
    <mergeCell ref="E76:E77"/>
    <mergeCell ref="F76:F77"/>
    <mergeCell ref="E13:E14"/>
    <mergeCell ref="E22:E23"/>
    <mergeCell ref="E24:E26"/>
    <mergeCell ref="E33:E34"/>
    <mergeCell ref="E42:E43"/>
    <mergeCell ref="E44:E46"/>
    <mergeCell ref="E64:E65"/>
    <mergeCell ref="E69:E70"/>
    <mergeCell ref="E74:E75"/>
    <mergeCell ref="F13:F14"/>
    <mergeCell ref="F22:F23"/>
    <mergeCell ref="B76:B77"/>
    <mergeCell ref="C76:C77"/>
    <mergeCell ref="D76:D77"/>
    <mergeCell ref="B64:B65"/>
    <mergeCell ref="B69:B70"/>
    <mergeCell ref="C69:C70"/>
    <mergeCell ref="D69:D70"/>
    <mergeCell ref="B72:B73"/>
    <mergeCell ref="B74:B75"/>
    <mergeCell ref="C74:C75"/>
    <mergeCell ref="D74:D75"/>
    <mergeCell ref="C64:C65"/>
    <mergeCell ref="D64:D65"/>
    <mergeCell ref="B66:B67"/>
    <mergeCell ref="C66:C67"/>
    <mergeCell ref="D66:D67"/>
    <mergeCell ref="B42:B43"/>
    <mergeCell ref="C42:C43"/>
    <mergeCell ref="D42:D43"/>
    <mergeCell ref="B44:B46"/>
    <mergeCell ref="C44:C46"/>
    <mergeCell ref="D44:D46"/>
    <mergeCell ref="E79:K79"/>
    <mergeCell ref="E66:E67"/>
    <mergeCell ref="F66:F67"/>
    <mergeCell ref="B13:B14"/>
    <mergeCell ref="C13:C14"/>
    <mergeCell ref="D13:D14"/>
    <mergeCell ref="B22:B23"/>
    <mergeCell ref="C22:C23"/>
    <mergeCell ref="D22:D23"/>
    <mergeCell ref="B24:B26"/>
    <mergeCell ref="C24:C26"/>
    <mergeCell ref="D24:D26"/>
    <mergeCell ref="B33:B34"/>
    <mergeCell ref="C33:C34"/>
    <mergeCell ref="D33:D34"/>
    <mergeCell ref="B40:B41"/>
  </mergeCells>
  <pageMargins left="0.7" right="0.7" top="0.75" bottom="0.75" header="0.3" footer="0.3"/>
  <pageSetup paperSize="9" scale="43" orientation="portrait" r:id="rId1"/>
  <rowBreaks count="1" manualBreakCount="1">
    <brk id="91" max="12" man="1"/>
  </rowBreaks>
  <colBreaks count="1" manualBreakCount="1">
    <brk id="12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Admin</cp:lastModifiedBy>
  <cp:lastPrinted>2018-11-06T03:05:34Z</cp:lastPrinted>
  <dcterms:created xsi:type="dcterms:W3CDTF">2018-10-30T06:52:21Z</dcterms:created>
  <dcterms:modified xsi:type="dcterms:W3CDTF">2019-12-23T04:43:42Z</dcterms:modified>
</cp:coreProperties>
</file>