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5536AC6-74E7-4572-A0B2-48570B5B9A45}" xr6:coauthVersionLast="47" xr6:coauthVersionMax="47" xr10:uidLastSave="{00000000-0000-0000-0000-000000000000}"/>
  <bookViews>
    <workbookView xWindow="-120" yWindow="-120" windowWidth="21840" windowHeight="13140" firstSheet="4" activeTab="4" xr2:uid="{00000000-000D-0000-FFFF-FFFF00000000}"/>
  </bookViews>
  <sheets>
    <sheet name="приложение 3 2015-2016" sheetId="5" state="hidden" r:id="rId1"/>
    <sheet name="приложение " sheetId="28" state="hidden" r:id="rId2"/>
    <sheet name="Приложение 8 2014-2016" sheetId="16" state="hidden" r:id="rId3"/>
    <sheet name="Приложение 10" sheetId="15" state="hidden" r:id="rId4"/>
    <sheet name="приложение 9" sheetId="22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1">'приложение '!$A$1:$C$12</definedName>
    <definedName name="_xlnm.Print_Area" localSheetId="3">'Приложение 10'!$A$1:$F$91</definedName>
    <definedName name="_xlnm.Print_Area" localSheetId="5">'Приложение 12'!$A$1:$H$80</definedName>
    <definedName name="_xlnm.Print_Area" localSheetId="0">'приложение 3 2015-2016'!$A$1:$E$56</definedName>
    <definedName name="_xlnm.Print_Area" localSheetId="4">'приложение 9'!$A$1:$E$39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2" l="1"/>
  <c r="D25" i="22" s="1"/>
  <c r="D24" i="22" s="1"/>
  <c r="E26" i="22"/>
  <c r="E25" i="22" s="1"/>
  <c r="E24" i="22" s="1"/>
  <c r="C26" i="22"/>
  <c r="C25" i="22" s="1"/>
  <c r="C24" i="22" s="1"/>
  <c r="E30" i="22"/>
  <c r="E29" i="22" s="1"/>
  <c r="E28" i="22" s="1"/>
  <c r="D30" i="22"/>
  <c r="D29" i="22" s="1"/>
  <c r="D28" i="22" s="1"/>
  <c r="C30" i="22"/>
  <c r="C29" i="22" s="1"/>
  <c r="C28" i="22" s="1"/>
  <c r="C23" i="22" l="1"/>
  <c r="C11" i="22" s="1"/>
  <c r="E19" i="24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G53" i="21"/>
  <c r="G50" i="21"/>
  <c r="F50" i="21"/>
  <c r="G46" i="21"/>
  <c r="F46" i="21"/>
  <c r="G44" i="21"/>
  <c r="F44" i="21"/>
  <c r="G43" i="21"/>
  <c r="F53" i="21" l="1"/>
  <c r="G52" i="21" s="1"/>
  <c r="F52" i="21" s="1"/>
  <c r="G49" i="2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4" i="15" s="1"/>
  <c r="E84" i="15" s="1"/>
  <c r="F82" i="15"/>
  <c r="F81" i="15" s="1"/>
  <c r="E82" i="15"/>
  <c r="E81" i="15" s="1"/>
  <c r="F79" i="15"/>
  <c r="E79" i="15"/>
  <c r="F76" i="15"/>
  <c r="E76" i="15"/>
  <c r="F75" i="15" s="1"/>
  <c r="E75" i="15" s="1"/>
  <c r="F73" i="15"/>
  <c r="E73" i="15"/>
  <c r="F70" i="15"/>
  <c r="E70" i="15"/>
  <c r="F69" i="15" s="1"/>
  <c r="E69" i="15" s="1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48" i="15"/>
  <c r="E48" i="15"/>
  <c r="F46" i="15"/>
  <c r="E46" i="15"/>
  <c r="F42" i="15"/>
  <c r="F41" i="15" s="1"/>
  <c r="E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F50" i="15" l="1"/>
  <c r="E50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<sst xmlns="http://schemas.openxmlformats.org/spreadsheetml/2006/main" count="557" uniqueCount="257">
  <si>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</si>
  <si>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</si>
  <si>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</si>
  <si>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</si>
  <si>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</si>
  <si>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</si>
  <si>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</si>
  <si>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</si>
  <si>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</si>
  <si>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</si>
  <si>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</si>
  <si>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</si>
  <si>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</si>
  <si>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</si>
  <si>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</si>
  <si>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</si>
  <si>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</si>
  <si>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</si>
  <si>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</si>
  <si>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</si>
  <si>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</si>
  <si>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</si>
  <si>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</si>
  <si>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</si>
  <si>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</si>
  <si>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</si>
  <si>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</si>
  <si>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</si>
  <si>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</si>
  <si>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</si>
  <si>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</si>
  <si>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</si>
  <si>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</si>
  <si>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</si>
  <si>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</si>
  <si>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</si>
  <si>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</si>
  <si>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</si>
  <si>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</si>
  <si>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</si>
  <si>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</si>
  <si>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</si>
  <si>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</si>
  <si>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</si>
  <si>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</si>
  <si>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</si>
  <si>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</si>
  <si>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</si>
  <si>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</si>
  <si>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</si>
  <si>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</si>
  <si>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</si>
  <si>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</si>
  <si>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</si>
  <si>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</si>
  <si>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</si>
  <si>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</si>
  <si>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</si>
  <si>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</si>
  <si>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</si>
  <si>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</si>
  <si>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</si>
  <si>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</si>
  <si>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</si>
  <si>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</si>
  <si>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</si>
  <si>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</si>
  <si>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</si>
  <si>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</si>
  <si>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</si>
  <si>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</si>
  <si>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</si>
  <si>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</si>
  <si>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</si>
  <si>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</si>
  <si>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</si>
  <si>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</si>
  <si>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</si>
  <si>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</si>
  <si>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</si>
  <si>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</si>
  <si>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</si>
  <si>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</si>
  <si>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</si>
  <si>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</si>
  <si>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</si>
  <si>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</si>
  <si>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</si>
  <si>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</si>
  <si>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</si>
  <si>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</si>
  <si>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</si>
  <si>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</si>
  <si>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</si>
  <si>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</si>
  <si>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</si>
  <si>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</si>
  <si>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</si>
  <si>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</si>
  <si>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</si>
  <si>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</si>
  <si>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</si>
  <si>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</si>
  <si>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</si>
  <si>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</si>
  <si>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</si>
  <si>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</si>
  <si>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</si>
  <si>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</si>
  <si>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</si>
  <si>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</si>
  <si>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</si>
  <si>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</si>
  <si>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</si>
  <si>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</si>
  <si>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</si>
  <si>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</si>
  <si>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</si>
  <si>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</si>
  <si>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</si>
  <si>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</si>
  <si>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</si>
  <si>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</si>
  <si>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</si>
  <si>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</si>
  <si>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</si>
  <si>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</si>
  <si>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</si>
  <si>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</si>
  <si>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</si>
  <si>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</si>
  <si>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</si>
  <si>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</si>
  <si>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</si>
  <si>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</si>
  <si>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</si>
  <si>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</si>
  <si>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</si>
  <si>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</si>
  <si>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</si>
  <si>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</si>
  <si>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</si>
  <si>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</si>
  <si>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</si>
  <si>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</si>
  <si>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</si>
  <si>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</si>
  <si>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</si>
  <si>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</si>
  <si>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</si>
  <si>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</si>
  <si>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</si>
  <si>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</si>
  <si>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</si>
  <si>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</si>
  <si>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</si>
  <si>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</si>
  <si>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</si>
  <si>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</si>
  <si>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</si>
  <si>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</si>
  <si>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</si>
  <si>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</si>
  <si>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</si>
  <si>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</si>
  <si>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</si>
  <si>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</si>
  <si>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</si>
  <si>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</si>
  <si>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</si>
  <si>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</si>
  <si>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</si>
  <si>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</si>
  <si>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</si>
  <si>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</si>
  <si>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</si>
  <si>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</si>
  <si>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</si>
  <si>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</si>
  <si>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</si>
  <si>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</si>
  <si>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</si>
  <si>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</si>
  <si>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</si>
  <si>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</si>
  <si>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</si>
  <si>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</si>
  <si>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</si>
  <si>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</si>
  <si>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</si>
  <si>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</si>
  <si>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</si>
  <si>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</si>
  <si>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</si>
  <si>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</si>
  <si>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</si>
  <si>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</si>
  <si>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</si>
  <si>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</si>
  <si>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</si>
  <si>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</si>
  <si>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</si>
  <si>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</si>
  <si>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</si>
  <si>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</si>
  <si>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</si>
  <si>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</si>
  <si>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</si>
  <si>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</si>
  <si>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</si>
  <si>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</si>
  <si>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</si>
  <si>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</si>
  <si>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</si>
  <si>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</si>
  <si>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</si>
  <si>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</si>
  <si>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</si>
  <si>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</si>
  <si>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</si>
  <si>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</si>
  <si>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</si>
  <si>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</si>
  <si>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</si>
  <si>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</si>
  <si>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</si>
  <si>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</si>
  <si>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</si>
  <si>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</si>
  <si>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</si>
  <si>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</si>
  <si>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</si>
  <si>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</si>
  <si>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</si>
  <si>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</si>
  <si>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</si>
  <si>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</si>
  <si>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</si>
  <si>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</si>
  <si>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</si>
  <si>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</si>
  <si>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 xml:space="preserve">                          " О бюджете  Червянского муниципального образования"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</si>
  <si>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</si>
  <si>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</si>
  <si>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</si>
  <si>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 xml:space="preserve">                                                         Решению Думы от 26.12.2019 года № 90 </t>
  </si>
  <si>
    <t>Глава Бунбуйского муниципального образования</t>
  </si>
  <si>
    <t>С.П. Левшаков</t>
  </si>
  <si>
    <t xml:space="preserve">                                                                     Приложение 11</t>
  </si>
  <si>
    <t xml:space="preserve">                       " О местном бюджете Бунбуйского муниципального образования</t>
  </si>
  <si>
    <t>2024г</t>
  </si>
  <si>
    <t>приложение 9</t>
  </si>
  <si>
    <t>2025г</t>
  </si>
  <si>
    <t xml:space="preserve">           на 2024 год и на плановый период 2025 и 2026 годов"</t>
  </si>
  <si>
    <t>2026г</t>
  </si>
  <si>
    <t>ИСТОЧНИКИ ВНУТРЕННЕГО ФИНАНСИРОВАНИЯ ДЕФИЦИТА МЕСТНОГО БЮДЖЕТА БУНБУЙСКОГО МУНИЦИПАЛЬНОГО ОБРАЗОВАНИЯ  НА 2024 ГОД И ПЛАНОВЫЙ ПЕРИОД 2025 И 2026 ГОДОВ</t>
  </si>
  <si>
    <t xml:space="preserve">                                                  к решению Думы Бунбуйского МО от  29.08.2024г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</si>
</sst>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3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Alignment="1">
      <alignment horizontal="left" vertical="top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1" fillId="2" borderId="0" xfId="1" applyFont="1" applyFill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29" fillId="0" borderId="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4" fontId="29" fillId="0" borderId="2" xfId="0" applyNumberFormat="1" applyFont="1" applyBorder="1" applyAlignment="1">
      <alignment horizontal="right"/>
    </xf>
    <xf numFmtId="0" fontId="30" fillId="0" borderId="2" xfId="0" applyNumberFormat="1" applyFont="1" applyFill="1" applyBorder="1" applyAlignment="1">
      <alignment horizontal="justify" vertical="center" wrapText="1"/>
    </xf>
    <xf numFmtId="0" fontId="6" fillId="0" borderId="18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0" fontId="31" fillId="0" borderId="2" xfId="0" applyNumberFormat="1" applyFont="1" applyFill="1" applyBorder="1" applyAlignment="1">
      <alignment horizontal="justify" vertical="center" wrapText="1"/>
    </xf>
    <xf numFmtId="0" fontId="7" fillId="0" borderId="18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6" fillId="0" borderId="19" xfId="0" applyFont="1" applyBorder="1" applyAlignment="1">
      <alignment vertical="top" wrapText="1"/>
    </xf>
    <xf numFmtId="49" fontId="6" fillId="2" borderId="20" xfId="0" applyNumberFormat="1" applyFont="1" applyFill="1" applyBorder="1" applyAlignment="1">
      <alignment vertical="top" wrapText="1"/>
    </xf>
    <xf numFmtId="49" fontId="6" fillId="2" borderId="9" xfId="0" applyNumberFormat="1" applyFont="1" applyFill="1" applyBorder="1" applyAlignment="1">
      <alignment vertical="top" wrapText="1"/>
    </xf>
    <xf numFmtId="49" fontId="6" fillId="2" borderId="21" xfId="0" applyNumberFormat="1" applyFont="1" applyFill="1" applyBorder="1" applyAlignment="1">
      <alignment vertical="top" wrapText="1"/>
    </xf>
    <xf numFmtId="4" fontId="6" fillId="2" borderId="20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49" fontId="7" fillId="2" borderId="10" xfId="0" applyNumberFormat="1" applyFont="1" applyFill="1" applyBorder="1" applyAlignment="1">
      <alignment vertical="top" wrapText="1"/>
    </xf>
    <xf numFmtId="4" fontId="7" fillId="2" borderId="23" xfId="0" applyNumberFormat="1" applyFont="1" applyFill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vertical="top" wrapText="1"/>
    </xf>
    <xf numFmtId="49" fontId="7" fillId="2" borderId="23" xfId="0" applyNumberFormat="1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4" fontId="7" fillId="2" borderId="21" xfId="0" applyNumberFormat="1" applyFont="1" applyFill="1" applyBorder="1" applyAlignment="1">
      <alignment vertical="top" wrapText="1"/>
    </xf>
    <xf numFmtId="49" fontId="7" fillId="2" borderId="18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2" fillId="2" borderId="22" xfId="0" applyFont="1" applyFill="1" applyBorder="1" applyAlignment="1">
      <alignment vertical="top" wrapText="1"/>
    </xf>
    <xf numFmtId="4" fontId="7" fillId="2" borderId="9" xfId="0" applyNumberFormat="1" applyFont="1" applyFill="1" applyBorder="1" applyAlignment="1">
      <alignment vertical="top" wrapText="1"/>
    </xf>
    <xf numFmtId="49" fontId="7" fillId="2" borderId="20" xfId="0" applyNumberFormat="1" applyFont="1" applyFill="1" applyBorder="1" applyAlignment="1">
      <alignment vertical="top" wrapText="1"/>
    </xf>
    <xf numFmtId="0" fontId="33" fillId="2" borderId="22" xfId="0" applyFont="1" applyFill="1" applyBorder="1" applyAlignment="1">
      <alignment vertical="top" wrapText="1"/>
    </xf>
    <xf numFmtId="49" fontId="33" fillId="2" borderId="25" xfId="0" applyNumberFormat="1" applyFont="1" applyFill="1" applyBorder="1" applyAlignment="1">
      <alignment vertical="top" wrapText="1"/>
    </xf>
    <xf numFmtId="4" fontId="33" fillId="2" borderId="25" xfId="0" applyNumberFormat="1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top" wrapText="1"/>
    </xf>
    <xf numFmtId="49" fontId="7" fillId="2" borderId="25" xfId="0" applyNumberFormat="1" applyFont="1" applyFill="1" applyBorder="1" applyAlignment="1">
      <alignment vertical="top" wrapText="1"/>
    </xf>
    <xf numFmtId="4" fontId="7" fillId="2" borderId="25" xfId="0" applyNumberFormat="1" applyFont="1" applyFill="1" applyBorder="1" applyAlignment="1">
      <alignment vertical="top" wrapText="1"/>
    </xf>
    <xf numFmtId="0" fontId="33" fillId="2" borderId="26" xfId="0" applyFont="1" applyFill="1" applyBorder="1" applyAlignment="1">
      <alignment horizontal="left" vertical="top" wrapText="1"/>
    </xf>
    <xf numFmtId="49" fontId="33" fillId="2" borderId="27" xfId="0" applyNumberFormat="1" applyFont="1" applyFill="1" applyBorder="1" applyAlignment="1">
      <alignment vertical="top" wrapText="1"/>
    </xf>
    <xf numFmtId="49" fontId="33" fillId="2" borderId="28" xfId="0" applyNumberFormat="1" applyFont="1" applyFill="1" applyBorder="1" applyAlignment="1">
      <alignment vertical="top" wrapText="1"/>
    </xf>
    <xf numFmtId="4" fontId="33" fillId="2" borderId="29" xfId="0" applyNumberFormat="1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49" fontId="6" fillId="2" borderId="30" xfId="0" applyNumberFormat="1" applyFont="1" applyFill="1" applyBorder="1" applyAlignment="1">
      <alignment vertical="top" wrapText="1"/>
    </xf>
    <xf numFmtId="49" fontId="6" fillId="2" borderId="31" xfId="0" applyNumberFormat="1" applyFont="1" applyFill="1" applyBorder="1" applyAlignment="1">
      <alignment vertical="top" wrapText="1"/>
    </xf>
    <xf numFmtId="4" fontId="6" fillId="2" borderId="32" xfId="0" applyNumberFormat="1" applyFont="1" applyFill="1" applyBorder="1" applyAlignment="1">
      <alignment vertical="top" wrapText="1"/>
    </xf>
    <xf numFmtId="49" fontId="7" fillId="2" borderId="30" xfId="0" applyNumberFormat="1" applyFont="1" applyFill="1" applyBorder="1" applyAlignment="1">
      <alignment vertical="top" wrapText="1"/>
    </xf>
    <xf numFmtId="49" fontId="7" fillId="2" borderId="17" xfId="0" applyNumberFormat="1" applyFont="1" applyFill="1" applyBorder="1" applyAlignment="1">
      <alignment vertical="top" wrapText="1"/>
    </xf>
    <xf numFmtId="4" fontId="7" fillId="2" borderId="33" xfId="0" applyNumberFormat="1" applyFont="1" applyFill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49" fontId="7" fillId="2" borderId="35" xfId="0" applyNumberFormat="1" applyFont="1" applyFill="1" applyBorder="1" applyAlignment="1">
      <alignment vertical="top" wrapText="1"/>
    </xf>
    <xf numFmtId="4" fontId="7" fillId="2" borderId="36" xfId="0" applyNumberFormat="1" applyFont="1" applyFill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49" fontId="6" fillId="2" borderId="37" xfId="0" applyNumberFormat="1" applyFont="1" applyFill="1" applyBorder="1" applyAlignment="1">
      <alignment vertical="top" wrapText="1"/>
    </xf>
    <xf numFmtId="4" fontId="6" fillId="2" borderId="29" xfId="0" applyNumberFormat="1" applyFont="1" applyFill="1" applyBorder="1" applyAlignment="1">
      <alignment vertical="top" wrapText="1"/>
    </xf>
    <xf numFmtId="49" fontId="7" fillId="2" borderId="37" xfId="0" applyNumberFormat="1" applyFont="1" applyFill="1" applyBorder="1" applyAlignment="1">
      <alignment vertical="top" wrapText="1"/>
    </xf>
    <xf numFmtId="49" fontId="7" fillId="2" borderId="28" xfId="0" applyNumberFormat="1" applyFont="1" applyFill="1" applyBorder="1" applyAlignment="1">
      <alignment vertical="top" wrapText="1"/>
    </xf>
    <xf numFmtId="4" fontId="7" fillId="2" borderId="38" xfId="0" applyNumberFormat="1" applyFont="1" applyFill="1" applyBorder="1" applyAlignment="1">
      <alignment vertical="top" wrapText="1"/>
    </xf>
    <xf numFmtId="49" fontId="7" fillId="2" borderId="39" xfId="0" applyNumberFormat="1" applyFont="1" applyFill="1" applyBorder="1" applyAlignment="1">
      <alignment vertical="top" wrapText="1"/>
    </xf>
    <xf numFmtId="49" fontId="6" fillId="2" borderId="25" xfId="0" applyNumberFormat="1" applyFont="1" applyFill="1" applyBorder="1" applyAlignment="1">
      <alignment vertical="top" wrapText="1"/>
    </xf>
    <xf numFmtId="4" fontId="6" fillId="2" borderId="25" xfId="0" applyNumberFormat="1" applyFont="1" applyFill="1" applyBorder="1" applyAlignment="1">
      <alignment vertical="top" wrapText="1"/>
    </xf>
    <xf numFmtId="49" fontId="32" fillId="2" borderId="25" xfId="0" applyNumberFormat="1" applyFont="1" applyFill="1" applyBorder="1" applyAlignment="1">
      <alignment vertical="top" wrapText="1"/>
    </xf>
    <xf numFmtId="4" fontId="32" fillId="2" borderId="25" xfId="0" applyNumberFormat="1" applyFont="1" applyFill="1" applyBorder="1" applyAlignment="1">
      <alignment vertical="top" wrapText="1"/>
    </xf>
    <xf numFmtId="49" fontId="33" fillId="2" borderId="39" xfId="0" applyNumberFormat="1" applyFont="1" applyFill="1" applyBorder="1" applyAlignment="1">
      <alignment vertical="top" wrapText="1"/>
    </xf>
    <xf numFmtId="4" fontId="33" fillId="2" borderId="38" xfId="0" applyNumberFormat="1" applyFont="1" applyFill="1" applyBorder="1" applyAlignment="1">
      <alignment vertical="top" wrapText="1"/>
    </xf>
    <xf numFmtId="49" fontId="33" fillId="2" borderId="26" xfId="0" applyNumberFormat="1" applyFont="1" applyFill="1" applyBorder="1" applyAlignment="1">
      <alignment vertical="top" wrapText="1"/>
    </xf>
    <xf numFmtId="49" fontId="33" fillId="2" borderId="37" xfId="0" applyNumberFormat="1" applyFont="1" applyFill="1" applyBorder="1" applyAlignment="1">
      <alignment vertical="top" wrapText="1"/>
    </xf>
    <xf numFmtId="49" fontId="7" fillId="2" borderId="26" xfId="0" applyNumberFormat="1" applyFont="1" applyFill="1" applyBorder="1" applyAlignment="1">
      <alignment vertical="top" wrapText="1"/>
    </xf>
    <xf numFmtId="0" fontId="33" fillId="2" borderId="22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vertical="top" wrapText="1"/>
    </xf>
    <xf numFmtId="0" fontId="33" fillId="0" borderId="22" xfId="0" applyFont="1" applyBorder="1" applyAlignment="1">
      <alignment vertical="top" wrapText="1"/>
    </xf>
    <xf numFmtId="0" fontId="33" fillId="0" borderId="16" xfId="0" applyFont="1" applyBorder="1" applyAlignment="1">
      <alignment vertical="top" wrapText="1"/>
    </xf>
    <xf numFmtId="49" fontId="33" fillId="2" borderId="17" xfId="0" applyNumberFormat="1" applyFont="1" applyFill="1" applyBorder="1" applyAlignment="1">
      <alignment vertical="top" wrapText="1"/>
    </xf>
    <xf numFmtId="4" fontId="33" fillId="2" borderId="17" xfId="0" applyNumberFormat="1" applyFont="1" applyFill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4" fontId="7" fillId="2" borderId="37" xfId="0" applyNumberFormat="1" applyFont="1" applyFill="1" applyBorder="1" applyAlignment="1">
      <alignment vertical="top" wrapText="1"/>
    </xf>
    <xf numFmtId="49" fontId="7" fillId="2" borderId="27" xfId="0" applyNumberFormat="1" applyFont="1" applyFill="1" applyBorder="1" applyAlignment="1">
      <alignment vertical="top" wrapText="1"/>
    </xf>
    <xf numFmtId="4" fontId="33" fillId="2" borderId="37" xfId="0" applyNumberFormat="1" applyFont="1" applyFill="1" applyBorder="1" applyAlignment="1">
      <alignment vertical="top" wrapText="1"/>
    </xf>
    <xf numFmtId="4" fontId="7" fillId="2" borderId="17" xfId="0" applyNumberFormat="1" applyFont="1" applyFill="1" applyBorder="1" applyAlignment="1">
      <alignment vertical="top" wrapText="1"/>
    </xf>
    <xf numFmtId="0" fontId="32" fillId="2" borderId="40" xfId="0" applyFont="1" applyFill="1" applyBorder="1" applyAlignment="1">
      <alignment vertical="top" wrapText="1"/>
    </xf>
    <xf numFmtId="0" fontId="33" fillId="2" borderId="16" xfId="0" applyFont="1" applyFill="1" applyBorder="1" applyAlignment="1">
      <alignment vertical="top" wrapText="1"/>
    </xf>
    <xf numFmtId="49" fontId="6" fillId="2" borderId="26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6" fillId="0" borderId="19" xfId="0" applyFont="1" applyBorder="1" applyAlignment="1">
      <alignment horizontal="left"/>
    </xf>
    <xf numFmtId="49" fontId="6" fillId="0" borderId="20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" fontId="6" fillId="0" borderId="20" xfId="0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30" fillId="0" borderId="8" xfId="0" applyNumberFormat="1" applyFont="1" applyFill="1" applyBorder="1" applyAlignment="1">
      <alignment horizontal="justify" vertical="center" wrapText="1"/>
    </xf>
    <xf numFmtId="171" fontId="30" fillId="0" borderId="8" xfId="0" applyNumberFormat="1" applyFont="1" applyFill="1" applyBorder="1" applyAlignment="1">
      <alignment horizontal="justify" vertical="center" wrapText="1"/>
    </xf>
    <xf numFmtId="0" fontId="31" fillId="0" borderId="8" xfId="0" applyNumberFormat="1" applyFont="1" applyFill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left"/>
    </xf>
    <xf numFmtId="0" fontId="30" fillId="0" borderId="0" xfId="0" applyNumberFormat="1" applyFont="1" applyFill="1" applyBorder="1" applyAlignment="1">
      <alignment horizontal="justify" vertical="center" wrapText="1"/>
    </xf>
    <xf numFmtId="49" fontId="6" fillId="0" borderId="25" xfId="0" applyNumberFormat="1" applyFont="1" applyBorder="1" applyAlignment="1">
      <alignment vertical="top" wrapText="1"/>
    </xf>
    <xf numFmtId="4" fontId="6" fillId="0" borderId="25" xfId="0" applyNumberFormat="1" applyFont="1" applyBorder="1" applyAlignment="1">
      <alignment vertical="top" wrapText="1"/>
    </xf>
    <xf numFmtId="49" fontId="7" fillId="0" borderId="25" xfId="0" applyNumberFormat="1" applyFont="1" applyBorder="1" applyAlignment="1">
      <alignment vertical="top" wrapText="1"/>
    </xf>
    <xf numFmtId="4" fontId="7" fillId="0" borderId="25" xfId="0" applyNumberFormat="1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2" borderId="22" xfId="0" applyFont="1" applyFill="1" applyBorder="1" applyAlignment="1">
      <alignment vertical="top" wrapText="1"/>
    </xf>
    <xf numFmtId="0" fontId="7" fillId="0" borderId="2" xfId="0" applyFont="1" applyBorder="1"/>
    <xf numFmtId="0" fontId="7" fillId="8" borderId="16" xfId="0" applyFont="1" applyFill="1" applyBorder="1" applyAlignment="1">
      <alignment vertical="top" wrapText="1"/>
    </xf>
    <xf numFmtId="0" fontId="6" fillId="8" borderId="17" xfId="0" applyFont="1" applyFill="1" applyBorder="1" applyAlignment="1">
      <alignment vertical="top" wrapText="1"/>
    </xf>
    <xf numFmtId="4" fontId="7" fillId="8" borderId="17" xfId="0" applyNumberFormat="1" applyFont="1" applyFill="1" applyBorder="1" applyAlignment="1">
      <alignment vertical="top" wrapText="1"/>
    </xf>
    <xf numFmtId="0" fontId="1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 wrapText="1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7" fillId="0" borderId="1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</cellXfs>
  <cellStyles count="5"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71" customWidth="1"/>
    <col min="2" max="2" width="28.42578125" style="71" customWidth="1"/>
    <col min="3" max="4" width="16" style="71" customWidth="1"/>
    <col min="5" max="16384" width="9.140625" style="73"/>
  </cols>
  <sheetData>
    <row r="1" spans="1:4" x14ac:dyDescent="0.25">
      <c r="C1" s="72" t="s">
        <v>1</v>
      </c>
    </row>
    <row r="2" spans="1:4" x14ac:dyDescent="0.25">
      <c r="C2" s="72" t="s">
        <v>24</v>
      </c>
    </row>
    <row r="3" spans="1:4" x14ac:dyDescent="0.25">
      <c r="C3" s="72" t="s">
        <v>205</v>
      </c>
    </row>
    <row r="4" spans="1:4" x14ac:dyDescent="0.25">
      <c r="C4" s="72" t="s">
        <v>224</v>
      </c>
    </row>
    <row r="6" spans="1:4" ht="15" x14ac:dyDescent="0.25">
      <c r="A6" s="292" t="s">
        <v>207</v>
      </c>
      <c r="B6" s="292"/>
      <c r="C6" s="292"/>
      <c r="D6" s="292"/>
    </row>
    <row r="7" spans="1:4" ht="15.75" customHeight="1" x14ac:dyDescent="0.25">
      <c r="A7" s="292"/>
      <c r="B7" s="292"/>
      <c r="C7" s="292"/>
      <c r="D7" s="292"/>
    </row>
    <row r="8" spans="1:4" x14ac:dyDescent="0.25">
      <c r="C8" s="74"/>
      <c r="D8" s="74" t="s">
        <v>131</v>
      </c>
    </row>
    <row r="9" spans="1:4" ht="47.25" customHeight="1" x14ac:dyDescent="0.25">
      <c r="A9" s="295" t="s">
        <v>2</v>
      </c>
      <c r="B9" s="295" t="s">
        <v>0</v>
      </c>
      <c r="C9" s="293" t="s">
        <v>3</v>
      </c>
      <c r="D9" s="294"/>
    </row>
    <row r="10" spans="1:4" x14ac:dyDescent="0.25">
      <c r="A10" s="296"/>
      <c r="B10" s="296"/>
      <c r="C10" s="152" t="s">
        <v>201</v>
      </c>
      <c r="D10" s="152" t="s">
        <v>230</v>
      </c>
    </row>
    <row r="11" spans="1:4" x14ac:dyDescent="0.25">
      <c r="A11" s="75" t="s">
        <v>4</v>
      </c>
      <c r="B11" s="76" t="s">
        <v>25</v>
      </c>
      <c r="C11" s="131">
        <f>C12+C15+C21+C27+C30</f>
        <v>403800</v>
      </c>
      <c r="D11" s="131">
        <f>D12+D15+D21+D27+D30</f>
        <v>383000</v>
      </c>
    </row>
    <row r="12" spans="1:4" x14ac:dyDescent="0.25">
      <c r="A12" s="77" t="s">
        <v>5</v>
      </c>
      <c r="B12" s="78" t="s">
        <v>26</v>
      </c>
      <c r="C12" s="132">
        <f>C13</f>
        <v>140000</v>
      </c>
      <c r="D12" s="132">
        <f>D13</f>
        <v>145000</v>
      </c>
    </row>
    <row r="13" spans="1:4" x14ac:dyDescent="0.25">
      <c r="A13" s="79" t="s">
        <v>6</v>
      </c>
      <c r="B13" s="78" t="s">
        <v>27</v>
      </c>
      <c r="C13" s="132">
        <f>C14</f>
        <v>140000</v>
      </c>
      <c r="D13" s="132">
        <f>D14</f>
        <v>145000</v>
      </c>
    </row>
    <row r="14" spans="1:4" ht="97.5" x14ac:dyDescent="0.25">
      <c r="A14" s="80" t="s">
        <v>206</v>
      </c>
      <c r="B14" s="78" t="s">
        <v>28</v>
      </c>
      <c r="C14" s="133">
        <v>140000</v>
      </c>
      <c r="D14" s="133">
        <v>145000</v>
      </c>
    </row>
    <row r="15" spans="1:4" s="99" customFormat="1" ht="47.25" x14ac:dyDescent="0.25">
      <c r="A15" s="75" t="s">
        <v>7</v>
      </c>
      <c r="B15" s="76" t="s">
        <v>70</v>
      </c>
      <c r="C15" s="131">
        <f>C16</f>
        <v>150800</v>
      </c>
      <c r="D15" s="131">
        <f>D16</f>
        <v>125000</v>
      </c>
    </row>
    <row r="16" spans="1:4" ht="31.5" x14ac:dyDescent="0.25">
      <c r="A16" s="79" t="s">
        <v>8</v>
      </c>
      <c r="B16" s="78" t="s">
        <v>71</v>
      </c>
      <c r="C16" s="132">
        <f>C17+C18+C19+C20</f>
        <v>150800</v>
      </c>
      <c r="D16" s="132">
        <f>D17+D18+D19+D20</f>
        <v>125000</v>
      </c>
    </row>
    <row r="17" spans="1:4" ht="47.25" x14ac:dyDescent="0.25">
      <c r="A17" s="80" t="s">
        <v>9</v>
      </c>
      <c r="B17" s="78" t="s">
        <v>29</v>
      </c>
      <c r="C17" s="132">
        <v>55100</v>
      </c>
      <c r="D17" s="132">
        <v>45700</v>
      </c>
    </row>
    <row r="18" spans="1:4" ht="78.75" x14ac:dyDescent="0.25">
      <c r="A18" s="80" t="s">
        <v>10</v>
      </c>
      <c r="B18" s="78" t="s">
        <v>30</v>
      </c>
      <c r="C18" s="132">
        <v>1300</v>
      </c>
      <c r="D18" s="132">
        <v>1000</v>
      </c>
    </row>
    <row r="19" spans="1:4" ht="78.75" x14ac:dyDescent="0.25">
      <c r="A19" s="80" t="s">
        <v>11</v>
      </c>
      <c r="B19" s="78" t="s">
        <v>31</v>
      </c>
      <c r="C19" s="132">
        <v>89200</v>
      </c>
      <c r="D19" s="132">
        <v>74000</v>
      </c>
    </row>
    <row r="20" spans="1:4" ht="78.75" x14ac:dyDescent="0.25">
      <c r="A20" s="80" t="s">
        <v>12</v>
      </c>
      <c r="B20" s="78" t="s">
        <v>32</v>
      </c>
      <c r="C20" s="132">
        <v>5200</v>
      </c>
      <c r="D20" s="132">
        <v>4300</v>
      </c>
    </row>
    <row r="21" spans="1:4" s="99" customFormat="1" x14ac:dyDescent="0.25">
      <c r="A21" s="75" t="s">
        <v>13</v>
      </c>
      <c r="B21" s="76" t="s">
        <v>34</v>
      </c>
      <c r="C21" s="131">
        <f>C22+C24</f>
        <v>24000</v>
      </c>
      <c r="D21" s="131">
        <f>C22+C24</f>
        <v>24000</v>
      </c>
    </row>
    <row r="22" spans="1:4" x14ac:dyDescent="0.25">
      <c r="A22" s="79" t="s">
        <v>33</v>
      </c>
      <c r="B22" s="78" t="s">
        <v>35</v>
      </c>
      <c r="C22" s="132">
        <v>20000</v>
      </c>
      <c r="D22" s="132">
        <v>20000</v>
      </c>
    </row>
    <row r="23" spans="1:4" ht="47.25" x14ac:dyDescent="0.25">
      <c r="A23" s="79" t="s">
        <v>36</v>
      </c>
      <c r="B23" s="78" t="s">
        <v>37</v>
      </c>
      <c r="C23" s="133">
        <v>20000</v>
      </c>
      <c r="D23" s="133">
        <v>20000</v>
      </c>
    </row>
    <row r="24" spans="1:4" x14ac:dyDescent="0.25">
      <c r="A24" s="81" t="s">
        <v>38</v>
      </c>
      <c r="B24" s="78" t="s">
        <v>39</v>
      </c>
      <c r="C24" s="134">
        <v>4000</v>
      </c>
      <c r="D24" s="134">
        <v>4000</v>
      </c>
    </row>
    <row r="25" spans="1:4" ht="94.5" x14ac:dyDescent="0.25">
      <c r="A25" s="82" t="s">
        <v>41</v>
      </c>
      <c r="B25" s="78" t="s">
        <v>40</v>
      </c>
      <c r="C25" s="135">
        <v>1000</v>
      </c>
      <c r="D25" s="135">
        <v>1000</v>
      </c>
    </row>
    <row r="26" spans="1:4" ht="94.5" x14ac:dyDescent="0.25">
      <c r="A26" s="82" t="s">
        <v>42</v>
      </c>
      <c r="B26" s="78" t="s">
        <v>43</v>
      </c>
      <c r="C26" s="135">
        <v>3000</v>
      </c>
      <c r="D26" s="135">
        <v>3000</v>
      </c>
    </row>
    <row r="27" spans="1:4" ht="47.25" hidden="1" x14ac:dyDescent="0.25">
      <c r="A27" s="83" t="s">
        <v>44</v>
      </c>
      <c r="B27" s="78" t="s">
        <v>45</v>
      </c>
      <c r="C27" s="135">
        <v>0</v>
      </c>
      <c r="D27" s="135">
        <f>D28</f>
        <v>0</v>
      </c>
    </row>
    <row r="28" spans="1:4" hidden="1" x14ac:dyDescent="0.25">
      <c r="A28" s="81" t="s">
        <v>46</v>
      </c>
      <c r="B28" s="78" t="s">
        <v>47</v>
      </c>
      <c r="C28" s="135">
        <v>0</v>
      </c>
      <c r="D28" s="135">
        <v>0</v>
      </c>
    </row>
    <row r="29" spans="1:4" ht="47.25" hidden="1" x14ac:dyDescent="0.25">
      <c r="A29" s="82" t="s">
        <v>48</v>
      </c>
      <c r="B29" s="78" t="s">
        <v>49</v>
      </c>
      <c r="C29" s="135">
        <v>0</v>
      </c>
      <c r="D29" s="135">
        <v>0</v>
      </c>
    </row>
    <row r="30" spans="1:4" s="99" customFormat="1" ht="47.25" x14ac:dyDescent="0.25">
      <c r="A30" s="95" t="s">
        <v>14</v>
      </c>
      <c r="B30" s="87" t="s">
        <v>50</v>
      </c>
      <c r="C30" s="136">
        <f>C31+C33</f>
        <v>89000</v>
      </c>
      <c r="D30" s="136">
        <f>D31+D33</f>
        <v>89000</v>
      </c>
    </row>
    <row r="31" spans="1:4" ht="110.25" x14ac:dyDescent="0.25">
      <c r="A31" s="81" t="s">
        <v>15</v>
      </c>
      <c r="B31" s="84" t="s">
        <v>51</v>
      </c>
      <c r="C31" s="134">
        <f>C32</f>
        <v>44500</v>
      </c>
      <c r="D31" s="134">
        <f>D32</f>
        <v>44500</v>
      </c>
    </row>
    <row r="32" spans="1:4" ht="78.75" x14ac:dyDescent="0.25">
      <c r="A32" s="81" t="s">
        <v>61</v>
      </c>
      <c r="B32" s="84" t="s">
        <v>60</v>
      </c>
      <c r="C32" s="134">
        <v>44500</v>
      </c>
      <c r="D32" s="134">
        <v>44500</v>
      </c>
    </row>
    <row r="33" spans="1:4" ht="94.5" x14ac:dyDescent="0.25">
      <c r="A33" s="82" t="s">
        <v>52</v>
      </c>
      <c r="B33" s="84" t="s">
        <v>53</v>
      </c>
      <c r="C33" s="135">
        <v>44500</v>
      </c>
      <c r="D33" s="135">
        <v>44500</v>
      </c>
    </row>
    <row r="34" spans="1:4" ht="94.5" hidden="1" x14ac:dyDescent="0.25">
      <c r="A34" s="85" t="s">
        <v>55</v>
      </c>
      <c r="B34" s="84" t="s">
        <v>54</v>
      </c>
      <c r="C34" s="134">
        <v>0</v>
      </c>
      <c r="D34" s="134">
        <f>D35</f>
        <v>0</v>
      </c>
    </row>
    <row r="35" spans="1:4" ht="94.5" hidden="1" x14ac:dyDescent="0.25">
      <c r="A35" s="85" t="s">
        <v>58</v>
      </c>
      <c r="B35" s="84" t="s">
        <v>56</v>
      </c>
      <c r="C35" s="134">
        <v>0</v>
      </c>
      <c r="D35" s="134">
        <v>0</v>
      </c>
    </row>
    <row r="36" spans="1:4" ht="94.5" hidden="1" x14ac:dyDescent="0.25">
      <c r="A36" s="85" t="s">
        <v>59</v>
      </c>
      <c r="B36" s="84" t="s">
        <v>57</v>
      </c>
      <c r="C36" s="135">
        <v>0</v>
      </c>
      <c r="D36" s="135">
        <v>0</v>
      </c>
    </row>
    <row r="37" spans="1:4" x14ac:dyDescent="0.25">
      <c r="A37" s="86" t="s">
        <v>16</v>
      </c>
      <c r="B37" s="87" t="s">
        <v>63</v>
      </c>
      <c r="C37" s="136">
        <f>C38</f>
        <v>2232900</v>
      </c>
      <c r="D37" s="136">
        <f>D38</f>
        <v>2289400</v>
      </c>
    </row>
    <row r="38" spans="1:4" ht="47.25" x14ac:dyDescent="0.25">
      <c r="A38" s="83" t="s">
        <v>17</v>
      </c>
      <c r="B38" s="84" t="s">
        <v>64</v>
      </c>
      <c r="C38" s="134">
        <f>C39+C42+C45+C48</f>
        <v>2232900</v>
      </c>
      <c r="D38" s="134">
        <f>D39+D42+D45</f>
        <v>2289400</v>
      </c>
    </row>
    <row r="39" spans="1:4" ht="31.5" x14ac:dyDescent="0.25">
      <c r="A39" s="88" t="s">
        <v>18</v>
      </c>
      <c r="B39" s="84" t="s">
        <v>65</v>
      </c>
      <c r="C39" s="134">
        <f>C40</f>
        <v>819000</v>
      </c>
      <c r="D39" s="134">
        <v>799500</v>
      </c>
    </row>
    <row r="40" spans="1:4" ht="31.5" x14ac:dyDescent="0.25">
      <c r="A40" s="89" t="s">
        <v>19</v>
      </c>
      <c r="B40" s="84" t="s">
        <v>66</v>
      </c>
      <c r="C40" s="134">
        <v>819000</v>
      </c>
      <c r="D40" s="134">
        <v>799500</v>
      </c>
    </row>
    <row r="41" spans="1:4" ht="31.5" x14ac:dyDescent="0.25">
      <c r="A41" s="90" t="s">
        <v>62</v>
      </c>
      <c r="B41" s="84" t="s">
        <v>68</v>
      </c>
      <c r="C41" s="134">
        <v>819000</v>
      </c>
      <c r="D41" s="134">
        <v>799500</v>
      </c>
    </row>
    <row r="42" spans="1:4" ht="47.25" x14ac:dyDescent="0.25">
      <c r="A42" s="88" t="s">
        <v>20</v>
      </c>
      <c r="B42" s="84" t="s">
        <v>69</v>
      </c>
      <c r="C42" s="134">
        <v>1373500</v>
      </c>
      <c r="D42" s="134">
        <f>D43</f>
        <v>1449400</v>
      </c>
    </row>
    <row r="43" spans="1:4" x14ac:dyDescent="0.25">
      <c r="A43" s="91" t="s">
        <v>135</v>
      </c>
      <c r="B43" s="92" t="s">
        <v>136</v>
      </c>
      <c r="C43" s="134">
        <v>1373500</v>
      </c>
      <c r="D43" s="134">
        <v>1449400</v>
      </c>
    </row>
    <row r="44" spans="1:4" x14ac:dyDescent="0.25">
      <c r="A44" s="93" t="s">
        <v>133</v>
      </c>
      <c r="B44" s="92" t="s">
        <v>132</v>
      </c>
      <c r="C44" s="134">
        <v>1373500</v>
      </c>
      <c r="D44" s="134">
        <v>1449400</v>
      </c>
    </row>
    <row r="45" spans="1:4" ht="31.5" x14ac:dyDescent="0.25">
      <c r="A45" s="88" t="s">
        <v>21</v>
      </c>
      <c r="B45" s="84" t="s">
        <v>67</v>
      </c>
      <c r="C45" s="134">
        <f>C46+C47</f>
        <v>40400</v>
      </c>
      <c r="D45" s="134">
        <f>D46+D47</f>
        <v>40500</v>
      </c>
    </row>
    <row r="46" spans="1:4" ht="47.25" x14ac:dyDescent="0.25">
      <c r="A46" s="93" t="s">
        <v>137</v>
      </c>
      <c r="B46" s="84" t="s">
        <v>134</v>
      </c>
      <c r="C46" s="134">
        <v>39700</v>
      </c>
      <c r="D46" s="134">
        <v>39800</v>
      </c>
    </row>
    <row r="47" spans="1:4" ht="47.25" x14ac:dyDescent="0.25">
      <c r="A47" s="94" t="s">
        <v>198</v>
      </c>
      <c r="B47" s="92" t="s">
        <v>199</v>
      </c>
      <c r="C47" s="134">
        <v>700</v>
      </c>
      <c r="D47" s="134">
        <v>700</v>
      </c>
    </row>
    <row r="48" spans="1:4" hidden="1" x14ac:dyDescent="0.25">
      <c r="A48" s="94"/>
      <c r="B48" s="92" t="s">
        <v>200</v>
      </c>
      <c r="C48" s="134"/>
      <c r="D48" s="134"/>
    </row>
    <row r="49" spans="1:5" x14ac:dyDescent="0.25">
      <c r="A49" s="95" t="s">
        <v>23</v>
      </c>
      <c r="B49" s="87"/>
      <c r="C49" s="136">
        <f>C11+C37</f>
        <v>2636700</v>
      </c>
      <c r="D49" s="136">
        <f>D11+D37</f>
        <v>2672400</v>
      </c>
    </row>
    <row r="50" spans="1:5" x14ac:dyDescent="0.25">
      <c r="C50" s="130"/>
      <c r="D50" s="130"/>
    </row>
    <row r="52" spans="1:5" x14ac:dyDescent="0.25">
      <c r="C52" s="96"/>
      <c r="D52" s="96"/>
    </row>
    <row r="53" spans="1:5" ht="18.75" x14ac:dyDescent="0.3">
      <c r="A53" s="98" t="s">
        <v>203</v>
      </c>
      <c r="B53" s="98"/>
      <c r="C53" s="98"/>
      <c r="D53" s="98" t="s">
        <v>208</v>
      </c>
      <c r="E53" s="97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55" customWidth="1"/>
    <col min="2" max="2" width="71.42578125" style="155" customWidth="1"/>
  </cols>
  <sheetData>
    <row r="1" spans="1:2" x14ac:dyDescent="0.25">
      <c r="A1" s="154"/>
      <c r="B1" s="156" t="s">
        <v>242</v>
      </c>
    </row>
    <row r="2" spans="1:2" x14ac:dyDescent="0.25">
      <c r="A2" s="154"/>
      <c r="B2" s="156" t="s">
        <v>245</v>
      </c>
    </row>
    <row r="3" spans="1:2" x14ac:dyDescent="0.25">
      <c r="A3" s="154"/>
      <c r="B3" s="156" t="s">
        <v>241</v>
      </c>
    </row>
    <row r="4" spans="1:2" x14ac:dyDescent="0.25">
      <c r="A4" s="154"/>
      <c r="B4" s="163" t="s">
        <v>243</v>
      </c>
    </row>
    <row r="6" spans="1:2" ht="47.25" customHeight="1" x14ac:dyDescent="0.25">
      <c r="A6" s="297" t="s">
        <v>244</v>
      </c>
      <c r="B6" s="297"/>
    </row>
    <row r="7" spans="1:2" ht="15.75" customHeight="1" x14ac:dyDescent="0.25">
      <c r="A7" s="297"/>
      <c r="B7" s="297"/>
    </row>
    <row r="8" spans="1:2" ht="15.75" customHeight="1" x14ac:dyDescent="0.25">
      <c r="A8" s="298"/>
      <c r="B8" s="298"/>
    </row>
    <row r="9" spans="1:2" ht="47.25" x14ac:dyDescent="0.25">
      <c r="A9" s="157" t="s">
        <v>0</v>
      </c>
      <c r="B9" s="299" t="s">
        <v>238</v>
      </c>
    </row>
    <row r="10" spans="1:2" ht="31.5" x14ac:dyDescent="0.25">
      <c r="A10" s="157" t="s">
        <v>239</v>
      </c>
      <c r="B10" s="299"/>
    </row>
    <row r="11" spans="1:2" ht="33.75" customHeight="1" x14ac:dyDescent="0.25">
      <c r="A11" s="158">
        <v>996</v>
      </c>
      <c r="B11" s="159" t="s">
        <v>209</v>
      </c>
    </row>
    <row r="12" spans="1:2" ht="73.5" customHeight="1" x14ac:dyDescent="0.25">
      <c r="A12" s="160" t="s">
        <v>240</v>
      </c>
      <c r="B12" s="161" t="s">
        <v>208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146</v>
      </c>
    </row>
    <row r="2" spans="1:4" x14ac:dyDescent="0.25">
      <c r="C2" s="5" t="s">
        <v>24</v>
      </c>
    </row>
    <row r="3" spans="1:4" x14ac:dyDescent="0.25">
      <c r="C3" s="5" t="s">
        <v>205</v>
      </c>
    </row>
    <row r="4" spans="1:4" x14ac:dyDescent="0.25">
      <c r="C4" s="5" t="s">
        <v>224</v>
      </c>
    </row>
    <row r="6" spans="1:4" x14ac:dyDescent="0.25">
      <c r="A6" s="300" t="s">
        <v>75</v>
      </c>
      <c r="B6" s="301"/>
      <c r="C6" s="301"/>
      <c r="D6"/>
    </row>
    <row r="7" spans="1:4" ht="32.25" customHeight="1" x14ac:dyDescent="0.25">
      <c r="A7" s="300" t="s">
        <v>233</v>
      </c>
      <c r="B7" s="300"/>
      <c r="C7" s="300"/>
      <c r="D7"/>
    </row>
    <row r="8" spans="1:4" x14ac:dyDescent="0.25">
      <c r="A8" s="7"/>
    </row>
    <row r="9" spans="1:4" x14ac:dyDescent="0.25">
      <c r="A9" s="8" t="s">
        <v>76</v>
      </c>
      <c r="B9" s="8" t="s">
        <v>76</v>
      </c>
      <c r="C9" s="8"/>
      <c r="D9" s="8" t="s">
        <v>144</v>
      </c>
    </row>
    <row r="10" spans="1:4" x14ac:dyDescent="0.25">
      <c r="A10" s="304" t="s">
        <v>77</v>
      </c>
      <c r="B10" s="304" t="s">
        <v>78</v>
      </c>
      <c r="C10" s="302" t="s">
        <v>3</v>
      </c>
      <c r="D10" s="303"/>
    </row>
    <row r="11" spans="1:4" x14ac:dyDescent="0.25">
      <c r="A11" s="305"/>
      <c r="B11" s="305"/>
      <c r="C11" s="16" t="s">
        <v>202</v>
      </c>
      <c r="D11" s="16" t="s">
        <v>229</v>
      </c>
    </row>
    <row r="12" spans="1:4" x14ac:dyDescent="0.25">
      <c r="A12" s="9" t="s">
        <v>79</v>
      </c>
      <c r="B12" s="10" t="s">
        <v>80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81</v>
      </c>
      <c r="B13" s="13" t="s">
        <v>82</v>
      </c>
      <c r="C13" s="14">
        <v>262000</v>
      </c>
      <c r="D13" s="14">
        <v>263000</v>
      </c>
    </row>
    <row r="14" spans="1:4" ht="47.25" x14ac:dyDescent="0.25">
      <c r="A14" s="12" t="s">
        <v>83</v>
      </c>
      <c r="B14" s="13" t="s">
        <v>84</v>
      </c>
      <c r="C14" s="14">
        <v>1589100</v>
      </c>
      <c r="D14" s="14">
        <v>1636000</v>
      </c>
    </row>
    <row r="15" spans="1:4" ht="47.25" x14ac:dyDescent="0.25">
      <c r="A15" s="12" t="s">
        <v>85</v>
      </c>
      <c r="B15" s="13" t="s">
        <v>86</v>
      </c>
      <c r="C15" s="14">
        <v>9000</v>
      </c>
      <c r="D15" s="14">
        <v>9000</v>
      </c>
    </row>
    <row r="16" spans="1:4" x14ac:dyDescent="0.25">
      <c r="A16" s="48" t="s">
        <v>219</v>
      </c>
      <c r="B16" s="100" t="s">
        <v>220</v>
      </c>
      <c r="C16" s="14">
        <v>95000</v>
      </c>
      <c r="D16" s="14"/>
    </row>
    <row r="17" spans="1:4" x14ac:dyDescent="0.25">
      <c r="A17" s="12" t="s">
        <v>87</v>
      </c>
      <c r="B17" s="13" t="s">
        <v>88</v>
      </c>
      <c r="C17" s="14">
        <v>3000</v>
      </c>
      <c r="D17" s="14">
        <v>3000</v>
      </c>
    </row>
    <row r="18" spans="1:4" x14ac:dyDescent="0.25">
      <c r="A18" s="151" t="s">
        <v>228</v>
      </c>
      <c r="B18" s="100" t="s">
        <v>225</v>
      </c>
      <c r="C18" s="14">
        <v>700</v>
      </c>
      <c r="D18" s="14">
        <v>700</v>
      </c>
    </row>
    <row r="19" spans="1:4" x14ac:dyDescent="0.25">
      <c r="A19" s="9" t="s">
        <v>142</v>
      </c>
      <c r="B19" s="20" t="s">
        <v>143</v>
      </c>
      <c r="C19" s="11">
        <f>C20</f>
        <v>39700</v>
      </c>
      <c r="D19" s="11">
        <f>D20</f>
        <v>39800</v>
      </c>
    </row>
    <row r="20" spans="1:4" x14ac:dyDescent="0.25">
      <c r="A20" s="12" t="s">
        <v>141</v>
      </c>
      <c r="B20" s="17" t="s">
        <v>140</v>
      </c>
      <c r="C20" s="14">
        <v>39700</v>
      </c>
      <c r="D20" s="14">
        <v>39800</v>
      </c>
    </row>
    <row r="21" spans="1:4" ht="31.5" x14ac:dyDescent="0.25">
      <c r="A21" s="9" t="s">
        <v>89</v>
      </c>
      <c r="B21" s="10" t="s">
        <v>90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91</v>
      </c>
      <c r="B22" s="13" t="s">
        <v>92</v>
      </c>
      <c r="C22" s="14">
        <v>20800</v>
      </c>
      <c r="D22" s="14">
        <v>20800</v>
      </c>
    </row>
    <row r="23" spans="1:4" x14ac:dyDescent="0.25">
      <c r="A23" s="12" t="s">
        <v>93</v>
      </c>
      <c r="B23" s="13" t="s">
        <v>94</v>
      </c>
      <c r="C23" s="14">
        <v>21000</v>
      </c>
      <c r="D23" s="14">
        <v>48000</v>
      </c>
    </row>
    <row r="24" spans="1:4" x14ac:dyDescent="0.25">
      <c r="A24" s="9" t="s">
        <v>95</v>
      </c>
      <c r="B24" s="10" t="s">
        <v>96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97</v>
      </c>
      <c r="B25" s="13" t="s">
        <v>98</v>
      </c>
      <c r="C25" s="14">
        <v>150800</v>
      </c>
      <c r="D25" s="14">
        <v>125000</v>
      </c>
    </row>
    <row r="26" spans="1:4" x14ac:dyDescent="0.25">
      <c r="A26" s="9" t="s">
        <v>99</v>
      </c>
      <c r="B26" s="10" t="s">
        <v>100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101</v>
      </c>
      <c r="B27" s="13" t="s">
        <v>102</v>
      </c>
      <c r="C27" s="14">
        <v>0</v>
      </c>
      <c r="D27" s="14">
        <v>0</v>
      </c>
    </row>
    <row r="28" spans="1:4" x14ac:dyDescent="0.25">
      <c r="A28" s="12" t="s">
        <v>108</v>
      </c>
      <c r="B28" s="13" t="s">
        <v>109</v>
      </c>
      <c r="C28" s="14">
        <v>45000</v>
      </c>
      <c r="D28" s="14">
        <v>98000</v>
      </c>
    </row>
    <row r="29" spans="1:4" x14ac:dyDescent="0.25">
      <c r="A29" s="9" t="s">
        <v>103</v>
      </c>
      <c r="B29" s="10" t="s">
        <v>104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105</v>
      </c>
      <c r="B30" s="13" t="s">
        <v>106</v>
      </c>
      <c r="C30" s="14">
        <v>208000</v>
      </c>
      <c r="D30" s="14">
        <v>208000</v>
      </c>
    </row>
    <row r="31" spans="1:4" ht="33" customHeight="1" x14ac:dyDescent="0.25">
      <c r="A31" s="12" t="s">
        <v>196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210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8" t="s">
        <v>211</v>
      </c>
      <c r="B33" s="13">
        <v>1001</v>
      </c>
      <c r="C33" s="14">
        <v>30000</v>
      </c>
      <c r="D33" s="139">
        <v>30000</v>
      </c>
    </row>
    <row r="34" spans="1:4" x14ac:dyDescent="0.25">
      <c r="A34" s="9" t="s">
        <v>107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28"/>
      <c r="D35" s="129"/>
    </row>
    <row r="37" spans="1:4" ht="18.75" x14ac:dyDescent="0.3">
      <c r="A37" s="1" t="s">
        <v>203</v>
      </c>
      <c r="C37" s="3"/>
      <c r="D37" s="3" t="s">
        <v>208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101" customWidth="1"/>
    <col min="2" max="2" width="14.7109375" style="101" customWidth="1"/>
    <col min="3" max="3" width="12.85546875" style="101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2" bestFit="1" customWidth="1"/>
    <col min="8" max="9" width="15.42578125" style="102" bestFit="1" customWidth="1"/>
    <col min="10" max="16384" width="9.140625" style="102"/>
  </cols>
  <sheetData>
    <row r="1" spans="1:9" x14ac:dyDescent="0.25">
      <c r="D1" s="18" t="s">
        <v>145</v>
      </c>
    </row>
    <row r="2" spans="1:9" x14ac:dyDescent="0.25">
      <c r="D2" s="18" t="s">
        <v>113</v>
      </c>
    </row>
    <row r="3" spans="1:9" x14ac:dyDescent="0.25">
      <c r="D3" s="5" t="s">
        <v>205</v>
      </c>
    </row>
    <row r="4" spans="1:9" x14ac:dyDescent="0.25">
      <c r="D4" s="18" t="s">
        <v>224</v>
      </c>
    </row>
    <row r="6" spans="1:9" ht="15.75" customHeight="1" x14ac:dyDescent="0.25">
      <c r="A6" s="306" t="s">
        <v>110</v>
      </c>
      <c r="B6" s="306"/>
      <c r="C6" s="306"/>
      <c r="D6" s="306"/>
      <c r="E6" s="306"/>
      <c r="F6" s="306"/>
    </row>
    <row r="7" spans="1:9" ht="32.25" customHeight="1" x14ac:dyDescent="0.25">
      <c r="A7" s="306" t="s">
        <v>151</v>
      </c>
      <c r="B7" s="306"/>
      <c r="C7" s="306"/>
      <c r="D7" s="306"/>
      <c r="E7" s="306"/>
      <c r="F7" s="306"/>
    </row>
    <row r="8" spans="1:9" ht="15.75" customHeight="1" x14ac:dyDescent="0.25">
      <c r="A8" s="306" t="s">
        <v>232</v>
      </c>
      <c r="B8" s="306"/>
      <c r="C8" s="306"/>
      <c r="D8" s="306"/>
      <c r="E8" s="306"/>
      <c r="F8" s="306"/>
    </row>
    <row r="9" spans="1:9" x14ac:dyDescent="0.25">
      <c r="A9" s="103"/>
    </row>
    <row r="10" spans="1:9" x14ac:dyDescent="0.25">
      <c r="A10" s="104" t="s">
        <v>76</v>
      </c>
      <c r="B10" s="104" t="s">
        <v>76</v>
      </c>
      <c r="C10" s="104" t="s">
        <v>76</v>
      </c>
      <c r="D10" s="105" t="s">
        <v>76</v>
      </c>
      <c r="E10" s="104"/>
      <c r="F10" s="104" t="s">
        <v>138</v>
      </c>
    </row>
    <row r="11" spans="1:9" x14ac:dyDescent="0.25">
      <c r="A11" s="307" t="s">
        <v>77</v>
      </c>
      <c r="B11" s="307" t="s">
        <v>111</v>
      </c>
      <c r="C11" s="307" t="s">
        <v>112</v>
      </c>
      <c r="D11" s="308" t="s">
        <v>78</v>
      </c>
      <c r="E11" s="307" t="s">
        <v>3</v>
      </c>
      <c r="F11" s="307"/>
    </row>
    <row r="12" spans="1:9" x14ac:dyDescent="0.25">
      <c r="A12" s="307"/>
      <c r="B12" s="307"/>
      <c r="C12" s="307"/>
      <c r="D12" s="308"/>
      <c r="E12" s="153" t="s">
        <v>202</v>
      </c>
      <c r="F12" s="153" t="s">
        <v>229</v>
      </c>
    </row>
    <row r="13" spans="1:9" ht="63" x14ac:dyDescent="0.25">
      <c r="A13" s="27" t="s">
        <v>139</v>
      </c>
      <c r="B13" s="117">
        <v>6035118</v>
      </c>
      <c r="C13" s="117"/>
      <c r="D13" s="118"/>
      <c r="E13" s="119">
        <f>E15+E17</f>
        <v>39700</v>
      </c>
      <c r="F13" s="119">
        <f>F15+F17</f>
        <v>39800</v>
      </c>
      <c r="G13" s="107"/>
      <c r="H13" s="120"/>
      <c r="I13" s="120"/>
    </row>
    <row r="14" spans="1:9" ht="31.5" customHeight="1" x14ac:dyDescent="0.25">
      <c r="A14" s="44" t="s">
        <v>114</v>
      </c>
      <c r="B14" s="43">
        <v>6035118</v>
      </c>
      <c r="C14" s="43">
        <v>121</v>
      </c>
      <c r="D14" s="121"/>
      <c r="E14" s="122">
        <f>E15</f>
        <v>37000</v>
      </c>
      <c r="F14" s="122">
        <f>F15</f>
        <v>37000</v>
      </c>
      <c r="G14" s="107"/>
      <c r="H14" s="123"/>
      <c r="I14" s="123"/>
    </row>
    <row r="15" spans="1:9" x14ac:dyDescent="0.25">
      <c r="A15" s="44" t="s">
        <v>141</v>
      </c>
      <c r="B15" s="43">
        <v>6035118</v>
      </c>
      <c r="C15" s="43">
        <v>121</v>
      </c>
      <c r="D15" s="121" t="s">
        <v>140</v>
      </c>
      <c r="E15" s="122">
        <v>37000</v>
      </c>
      <c r="F15" s="122">
        <v>37000</v>
      </c>
      <c r="G15" s="107"/>
      <c r="H15" s="120"/>
      <c r="I15" s="120"/>
    </row>
    <row r="16" spans="1:9" ht="47.25" x14ac:dyDescent="0.25">
      <c r="A16" s="44" t="s">
        <v>115</v>
      </c>
      <c r="B16" s="43">
        <v>6035118</v>
      </c>
      <c r="C16" s="43">
        <v>244</v>
      </c>
      <c r="D16" s="121"/>
      <c r="E16" s="26">
        <v>2200</v>
      </c>
      <c r="F16" s="26">
        <f>F17</f>
        <v>2800</v>
      </c>
      <c r="G16" s="107"/>
      <c r="H16" s="120"/>
      <c r="I16" s="120"/>
    </row>
    <row r="17" spans="1:9" x14ac:dyDescent="0.25">
      <c r="A17" s="44" t="s">
        <v>141</v>
      </c>
      <c r="B17" s="43">
        <v>6035118</v>
      </c>
      <c r="C17" s="43">
        <v>244</v>
      </c>
      <c r="D17" s="121" t="s">
        <v>140</v>
      </c>
      <c r="E17" s="26">
        <v>2700</v>
      </c>
      <c r="F17" s="26">
        <v>2800</v>
      </c>
      <c r="G17" s="107"/>
      <c r="H17" s="120"/>
      <c r="I17" s="120"/>
    </row>
    <row r="18" spans="1:9" ht="31.5" x14ac:dyDescent="0.25">
      <c r="A18" s="70" t="s">
        <v>124</v>
      </c>
      <c r="B18" s="124">
        <v>7707001</v>
      </c>
      <c r="C18" s="124"/>
      <c r="D18" s="125"/>
      <c r="E18" s="119">
        <f>E19</f>
        <v>3000</v>
      </c>
      <c r="F18" s="119">
        <f>F19</f>
        <v>3000</v>
      </c>
      <c r="G18" s="107"/>
      <c r="H18" s="120"/>
      <c r="I18" s="120"/>
    </row>
    <row r="19" spans="1:9" x14ac:dyDescent="0.25">
      <c r="A19" s="44" t="s">
        <v>125</v>
      </c>
      <c r="B19" s="45">
        <v>7707001</v>
      </c>
      <c r="C19" s="45">
        <v>870</v>
      </c>
      <c r="D19" s="126"/>
      <c r="E19" s="122">
        <f>E20</f>
        <v>3000</v>
      </c>
      <c r="F19" s="122">
        <f>F20</f>
        <v>3000</v>
      </c>
      <c r="G19" s="107"/>
      <c r="H19" s="120"/>
      <c r="I19" s="120"/>
    </row>
    <row r="20" spans="1:9" x14ac:dyDescent="0.25">
      <c r="A20" s="44" t="s">
        <v>87</v>
      </c>
      <c r="B20" s="45">
        <v>7707001</v>
      </c>
      <c r="C20" s="45">
        <v>870</v>
      </c>
      <c r="D20" s="126" t="s">
        <v>88</v>
      </c>
      <c r="E20" s="122">
        <v>3000</v>
      </c>
      <c r="F20" s="122">
        <v>3000</v>
      </c>
      <c r="G20" s="107"/>
      <c r="H20" s="120"/>
      <c r="I20" s="120"/>
    </row>
    <row r="21" spans="1:9" x14ac:dyDescent="0.25">
      <c r="A21" s="70" t="s">
        <v>116</v>
      </c>
      <c r="B21" s="124">
        <v>7707003</v>
      </c>
      <c r="C21" s="124"/>
      <c r="D21" s="125"/>
      <c r="E21" s="119">
        <f>E22+E24</f>
        <v>262000</v>
      </c>
      <c r="F21" s="119">
        <f>F22+F24</f>
        <v>263000</v>
      </c>
      <c r="G21" s="107"/>
      <c r="H21" s="123"/>
      <c r="I21" s="123"/>
    </row>
    <row r="22" spans="1:9" ht="34.5" customHeight="1" x14ac:dyDescent="0.25">
      <c r="A22" s="44" t="s">
        <v>114</v>
      </c>
      <c r="B22" s="45">
        <v>7707003</v>
      </c>
      <c r="C22" s="45">
        <v>121</v>
      </c>
      <c r="D22" s="126"/>
      <c r="E22" s="122">
        <f>E23</f>
        <v>260000</v>
      </c>
      <c r="F22" s="122">
        <f>F23</f>
        <v>260000</v>
      </c>
      <c r="G22" s="107"/>
      <c r="H22" s="120"/>
      <c r="I22" s="120"/>
    </row>
    <row r="23" spans="1:9" ht="47.25" x14ac:dyDescent="0.25">
      <c r="A23" s="44" t="s">
        <v>117</v>
      </c>
      <c r="B23" s="45">
        <v>7707003</v>
      </c>
      <c r="C23" s="45">
        <v>121</v>
      </c>
      <c r="D23" s="126" t="s">
        <v>82</v>
      </c>
      <c r="E23" s="122">
        <v>260000</v>
      </c>
      <c r="F23" s="122">
        <v>260000</v>
      </c>
      <c r="G23" s="107"/>
      <c r="H23" s="120"/>
      <c r="I23" s="120"/>
    </row>
    <row r="24" spans="1:9" ht="63" x14ac:dyDescent="0.25">
      <c r="A24" s="44" t="s">
        <v>83</v>
      </c>
      <c r="B24" s="45">
        <v>7707003</v>
      </c>
      <c r="C24" s="45">
        <v>122</v>
      </c>
      <c r="D24" s="126" t="s">
        <v>82</v>
      </c>
      <c r="E24" s="122">
        <v>2000</v>
      </c>
      <c r="F24" s="122">
        <v>3000</v>
      </c>
      <c r="G24" s="107"/>
      <c r="H24" s="120"/>
      <c r="I24" s="120"/>
    </row>
    <row r="25" spans="1:9" x14ac:dyDescent="0.25">
      <c r="A25" s="70" t="s">
        <v>118</v>
      </c>
      <c r="B25" s="124">
        <v>7707004</v>
      </c>
      <c r="C25" s="124"/>
      <c r="D25" s="125"/>
      <c r="E25" s="119">
        <f>E26+E29+E31+E33+E36</f>
        <v>1599100</v>
      </c>
      <c r="F25" s="119">
        <f>F26+F29+F31+F33+F36</f>
        <v>1646000</v>
      </c>
      <c r="G25" s="107"/>
      <c r="H25" s="107"/>
      <c r="I25" s="107"/>
    </row>
    <row r="26" spans="1:9" ht="57.75" customHeight="1" x14ac:dyDescent="0.25">
      <c r="A26" s="44" t="s">
        <v>114</v>
      </c>
      <c r="B26" s="45">
        <v>7707004</v>
      </c>
      <c r="C26" s="45">
        <v>121</v>
      </c>
      <c r="D26" s="126"/>
      <c r="E26" s="122">
        <f>E27+E28</f>
        <v>1380000</v>
      </c>
      <c r="F26" s="122">
        <f>F27+F28</f>
        <v>1380000</v>
      </c>
      <c r="G26" s="107"/>
      <c r="H26" s="123"/>
      <c r="I26" s="123"/>
    </row>
    <row r="27" spans="1:9" ht="63" x14ac:dyDescent="0.25">
      <c r="A27" s="44" t="s">
        <v>83</v>
      </c>
      <c r="B27" s="45">
        <v>7707004</v>
      </c>
      <c r="C27" s="45">
        <v>121</v>
      </c>
      <c r="D27" s="126" t="s">
        <v>84</v>
      </c>
      <c r="E27" s="122">
        <v>1380000</v>
      </c>
      <c r="F27" s="122">
        <v>1380000</v>
      </c>
    </row>
    <row r="28" spans="1:9" x14ac:dyDescent="0.25">
      <c r="A28" s="42" t="s">
        <v>93</v>
      </c>
      <c r="B28" s="45">
        <v>7707004</v>
      </c>
      <c r="C28" s="45">
        <v>121</v>
      </c>
      <c r="D28" s="126" t="s">
        <v>94</v>
      </c>
      <c r="E28" s="122"/>
      <c r="F28" s="122"/>
    </row>
    <row r="29" spans="1:9" ht="35.25" customHeight="1" x14ac:dyDescent="0.25">
      <c r="A29" s="44" t="s">
        <v>119</v>
      </c>
      <c r="B29" s="45">
        <v>7707004</v>
      </c>
      <c r="C29" s="45">
        <v>122</v>
      </c>
      <c r="D29" s="126"/>
      <c r="E29" s="122">
        <f>E30</f>
        <v>2000</v>
      </c>
      <c r="F29" s="122">
        <f>F30</f>
        <v>3000</v>
      </c>
    </row>
    <row r="30" spans="1:9" ht="63" x14ac:dyDescent="0.25">
      <c r="A30" s="44" t="s">
        <v>83</v>
      </c>
      <c r="B30" s="45">
        <v>7707004</v>
      </c>
      <c r="C30" s="45">
        <v>122</v>
      </c>
      <c r="D30" s="126" t="s">
        <v>84</v>
      </c>
      <c r="E30" s="122">
        <v>2000</v>
      </c>
      <c r="F30" s="122">
        <v>3000</v>
      </c>
    </row>
    <row r="31" spans="1:9" ht="31.5" x14ac:dyDescent="0.25">
      <c r="A31" s="44" t="s">
        <v>120</v>
      </c>
      <c r="B31" s="45">
        <v>7707004</v>
      </c>
      <c r="C31" s="45">
        <v>242</v>
      </c>
      <c r="D31" s="126"/>
      <c r="E31" s="122">
        <f>E32</f>
        <v>67800</v>
      </c>
      <c r="F31" s="122">
        <f>F32</f>
        <v>111700</v>
      </c>
    </row>
    <row r="32" spans="1:9" ht="63" x14ac:dyDescent="0.25">
      <c r="A32" s="44" t="s">
        <v>83</v>
      </c>
      <c r="B32" s="45">
        <v>7707004</v>
      </c>
      <c r="C32" s="45">
        <v>242</v>
      </c>
      <c r="D32" s="126" t="s">
        <v>84</v>
      </c>
      <c r="E32" s="122">
        <v>67800</v>
      </c>
      <c r="F32" s="122">
        <v>111700</v>
      </c>
    </row>
    <row r="33" spans="1:6" ht="47.25" x14ac:dyDescent="0.25">
      <c r="A33" s="44" t="s">
        <v>115</v>
      </c>
      <c r="B33" s="45">
        <v>7707004</v>
      </c>
      <c r="C33" s="45">
        <v>244</v>
      </c>
      <c r="D33" s="126"/>
      <c r="E33" s="122">
        <f>E34+E35</f>
        <v>147300</v>
      </c>
      <c r="F33" s="122">
        <f>F34+F35</f>
        <v>149300</v>
      </c>
    </row>
    <row r="34" spans="1:6" ht="63" x14ac:dyDescent="0.25">
      <c r="A34" s="44" t="s">
        <v>83</v>
      </c>
      <c r="B34" s="45">
        <v>7707004</v>
      </c>
      <c r="C34" s="45">
        <v>244</v>
      </c>
      <c r="D34" s="126" t="s">
        <v>84</v>
      </c>
      <c r="E34" s="122">
        <v>137300</v>
      </c>
      <c r="F34" s="122">
        <v>139300</v>
      </c>
    </row>
    <row r="35" spans="1:6" ht="47.25" x14ac:dyDescent="0.25">
      <c r="A35" s="44" t="s">
        <v>115</v>
      </c>
      <c r="B35" s="45">
        <v>7707004</v>
      </c>
      <c r="C35" s="45">
        <v>244</v>
      </c>
      <c r="D35" s="126" t="s">
        <v>92</v>
      </c>
      <c r="E35" s="122">
        <v>10000</v>
      </c>
      <c r="F35" s="122">
        <v>10000</v>
      </c>
    </row>
    <row r="36" spans="1:6" x14ac:dyDescent="0.25">
      <c r="A36" s="44" t="s">
        <v>122</v>
      </c>
      <c r="B36" s="45">
        <v>7707004</v>
      </c>
      <c r="C36" s="45">
        <v>852</v>
      </c>
      <c r="D36" s="126"/>
      <c r="E36" s="122">
        <f>E37</f>
        <v>2000</v>
      </c>
      <c r="F36" s="122">
        <f>F37</f>
        <v>2000</v>
      </c>
    </row>
    <row r="37" spans="1:6" ht="63" x14ac:dyDescent="0.25">
      <c r="A37" s="44" t="s">
        <v>83</v>
      </c>
      <c r="B37" s="45">
        <v>7707004</v>
      </c>
      <c r="C37" s="45">
        <v>852</v>
      </c>
      <c r="D37" s="126" t="s">
        <v>84</v>
      </c>
      <c r="E37" s="122">
        <v>2000</v>
      </c>
      <c r="F37" s="122">
        <v>2000</v>
      </c>
    </row>
    <row r="38" spans="1:6" ht="31.5" x14ac:dyDescent="0.25">
      <c r="A38" s="70" t="s">
        <v>121</v>
      </c>
      <c r="B38" s="124">
        <v>7707013</v>
      </c>
      <c r="C38" s="124"/>
      <c r="D38" s="125"/>
      <c r="E38" s="119">
        <f>E39</f>
        <v>9000</v>
      </c>
      <c r="F38" s="119">
        <f>F39</f>
        <v>9000</v>
      </c>
    </row>
    <row r="39" spans="1:6" x14ac:dyDescent="0.25">
      <c r="A39" s="44" t="s">
        <v>22</v>
      </c>
      <c r="B39" s="45">
        <v>7707013</v>
      </c>
      <c r="C39" s="45">
        <v>540</v>
      </c>
      <c r="D39" s="126"/>
      <c r="E39" s="122">
        <f>E40</f>
        <v>9000</v>
      </c>
      <c r="F39" s="122">
        <f>F40</f>
        <v>9000</v>
      </c>
    </row>
    <row r="40" spans="1:6" ht="47.25" x14ac:dyDescent="0.25">
      <c r="A40" s="44" t="s">
        <v>85</v>
      </c>
      <c r="B40" s="45">
        <v>7707013</v>
      </c>
      <c r="C40" s="45">
        <v>540</v>
      </c>
      <c r="D40" s="126" t="s">
        <v>86</v>
      </c>
      <c r="E40" s="122">
        <v>9000</v>
      </c>
      <c r="F40" s="122">
        <v>9000</v>
      </c>
    </row>
    <row r="41" spans="1:6" ht="47.25" x14ac:dyDescent="0.25">
      <c r="A41" s="33" t="s">
        <v>197</v>
      </c>
      <c r="B41" s="35">
        <v>7707801</v>
      </c>
      <c r="C41" s="124"/>
      <c r="D41" s="125"/>
      <c r="E41" s="119">
        <f>E42+E44+E46+E48</f>
        <v>208000</v>
      </c>
      <c r="F41" s="119">
        <f>F42+F44+F46+F48</f>
        <v>208000</v>
      </c>
    </row>
    <row r="42" spans="1:6" ht="31.5" x14ac:dyDescent="0.25">
      <c r="A42" s="44" t="s">
        <v>123</v>
      </c>
      <c r="B42" s="37">
        <v>7707801</v>
      </c>
      <c r="C42" s="45">
        <v>111</v>
      </c>
      <c r="D42" s="126"/>
      <c r="E42" s="122">
        <f>E43</f>
        <v>195000</v>
      </c>
      <c r="F42" s="122">
        <f>F43</f>
        <v>195000</v>
      </c>
    </row>
    <row r="43" spans="1:6" x14ac:dyDescent="0.25">
      <c r="A43" s="44" t="s">
        <v>105</v>
      </c>
      <c r="B43" s="37">
        <v>7707801</v>
      </c>
      <c r="C43" s="45">
        <v>111</v>
      </c>
      <c r="D43" s="126" t="s">
        <v>106</v>
      </c>
      <c r="E43" s="122">
        <v>195000</v>
      </c>
      <c r="F43" s="122">
        <v>195000</v>
      </c>
    </row>
    <row r="44" spans="1:6" x14ac:dyDescent="0.25">
      <c r="A44" s="30" t="s">
        <v>105</v>
      </c>
      <c r="B44" s="37">
        <v>7707801</v>
      </c>
      <c r="C44" s="37">
        <v>122</v>
      </c>
      <c r="D44" s="36" t="s">
        <v>106</v>
      </c>
      <c r="E44" s="39">
        <v>1000</v>
      </c>
      <c r="F44" s="138">
        <v>1000</v>
      </c>
    </row>
    <row r="45" spans="1:6" x14ac:dyDescent="0.25">
      <c r="A45" s="44" t="s">
        <v>105</v>
      </c>
      <c r="B45" s="37">
        <v>7707801</v>
      </c>
      <c r="C45" s="45">
        <v>242</v>
      </c>
      <c r="D45" s="126" t="s">
        <v>106</v>
      </c>
      <c r="E45" s="122"/>
      <c r="F45" s="122"/>
    </row>
    <row r="46" spans="1:6" ht="47.25" x14ac:dyDescent="0.25">
      <c r="A46" s="44" t="s">
        <v>115</v>
      </c>
      <c r="B46" s="37">
        <v>7707801</v>
      </c>
      <c r="C46" s="45">
        <v>244</v>
      </c>
      <c r="D46" s="126"/>
      <c r="E46" s="122">
        <f>E47</f>
        <v>12000</v>
      </c>
      <c r="F46" s="122">
        <f>F47</f>
        <v>12000</v>
      </c>
    </row>
    <row r="47" spans="1:6" x14ac:dyDescent="0.25">
      <c r="A47" s="44" t="s">
        <v>105</v>
      </c>
      <c r="B47" s="37">
        <v>7707801</v>
      </c>
      <c r="C47" s="45">
        <v>244</v>
      </c>
      <c r="D47" s="126" t="s">
        <v>106</v>
      </c>
      <c r="E47" s="122">
        <v>12000</v>
      </c>
      <c r="F47" s="122">
        <v>12000</v>
      </c>
    </row>
    <row r="48" spans="1:6" x14ac:dyDescent="0.25">
      <c r="A48" s="44" t="s">
        <v>122</v>
      </c>
      <c r="B48" s="37">
        <v>7707801</v>
      </c>
      <c r="C48" s="45">
        <v>852</v>
      </c>
      <c r="D48" s="126"/>
      <c r="E48" s="122">
        <f>E49</f>
        <v>0</v>
      </c>
      <c r="F48" s="122">
        <f>F49</f>
        <v>0</v>
      </c>
    </row>
    <row r="49" spans="1:6" x14ac:dyDescent="0.25">
      <c r="A49" s="44" t="s">
        <v>105</v>
      </c>
      <c r="B49" s="37">
        <v>7707801</v>
      </c>
      <c r="C49" s="45">
        <v>852</v>
      </c>
      <c r="D49" s="126" t="s">
        <v>106</v>
      </c>
      <c r="E49" s="122"/>
      <c r="F49" s="122"/>
    </row>
    <row r="50" spans="1:6" ht="47.25" x14ac:dyDescent="0.25">
      <c r="A50" s="33" t="s">
        <v>195</v>
      </c>
      <c r="B50" s="35">
        <v>7707802</v>
      </c>
      <c r="C50" s="45"/>
      <c r="D50" s="126"/>
      <c r="E50" s="119">
        <f>E51+E54</f>
        <v>132000</v>
      </c>
      <c r="F50" s="119">
        <f>F51+F54</f>
        <v>132000</v>
      </c>
    </row>
    <row r="51" spans="1:6" ht="31.5" x14ac:dyDescent="0.25">
      <c r="A51" s="30" t="s">
        <v>123</v>
      </c>
      <c r="B51" s="35">
        <v>7707802</v>
      </c>
      <c r="C51" s="45">
        <v>111</v>
      </c>
      <c r="D51" s="126"/>
      <c r="E51" s="122">
        <f>E52</f>
        <v>130000</v>
      </c>
      <c r="F51" s="122">
        <f>F52</f>
        <v>130000</v>
      </c>
    </row>
    <row r="52" spans="1:6" x14ac:dyDescent="0.25">
      <c r="A52" s="30" t="s">
        <v>196</v>
      </c>
      <c r="B52" s="35">
        <v>7707802</v>
      </c>
      <c r="C52" s="45">
        <v>111</v>
      </c>
      <c r="D52" s="126" t="s">
        <v>106</v>
      </c>
      <c r="E52" s="122">
        <v>130000</v>
      </c>
      <c r="F52" s="122">
        <v>130000</v>
      </c>
    </row>
    <row r="53" spans="1:6" ht="47.25" x14ac:dyDescent="0.25">
      <c r="A53" s="30" t="s">
        <v>115</v>
      </c>
      <c r="B53" s="35">
        <v>7707802</v>
      </c>
      <c r="C53" s="45">
        <v>244</v>
      </c>
      <c r="D53" s="126"/>
      <c r="E53" s="122">
        <f>E54</f>
        <v>2000</v>
      </c>
      <c r="F53" s="122">
        <f>F54</f>
        <v>2000</v>
      </c>
    </row>
    <row r="54" spans="1:6" x14ac:dyDescent="0.25">
      <c r="A54" s="30" t="s">
        <v>196</v>
      </c>
      <c r="B54" s="35">
        <v>7707802</v>
      </c>
      <c r="C54" s="45">
        <v>244</v>
      </c>
      <c r="D54" s="126" t="s">
        <v>106</v>
      </c>
      <c r="E54" s="122">
        <v>2000</v>
      </c>
      <c r="F54" s="122">
        <v>2000</v>
      </c>
    </row>
    <row r="55" spans="1:6" ht="47.25" x14ac:dyDescent="0.25">
      <c r="A55" s="70" t="s">
        <v>126</v>
      </c>
      <c r="B55" s="124">
        <v>7707032</v>
      </c>
      <c r="C55" s="124"/>
      <c r="D55" s="125"/>
      <c r="E55" s="119">
        <f>E56</f>
        <v>21000</v>
      </c>
      <c r="F55" s="119">
        <f>F56</f>
        <v>48000</v>
      </c>
    </row>
    <row r="56" spans="1:6" ht="47.25" x14ac:dyDescent="0.25">
      <c r="A56" s="44" t="s">
        <v>115</v>
      </c>
      <c r="B56" s="45">
        <v>7707032</v>
      </c>
      <c r="C56" s="45">
        <v>244</v>
      </c>
      <c r="D56" s="126"/>
      <c r="E56" s="122">
        <f>E57</f>
        <v>21000</v>
      </c>
      <c r="F56" s="122">
        <f>F57</f>
        <v>48000</v>
      </c>
    </row>
    <row r="57" spans="1:6" ht="47.25" x14ac:dyDescent="0.25">
      <c r="A57" s="44" t="s">
        <v>91</v>
      </c>
      <c r="B57" s="45">
        <v>7707032</v>
      </c>
      <c r="C57" s="45">
        <v>244</v>
      </c>
      <c r="D57" s="126" t="s">
        <v>94</v>
      </c>
      <c r="E57" s="122">
        <v>21000</v>
      </c>
      <c r="F57" s="122">
        <v>48000</v>
      </c>
    </row>
    <row r="58" spans="1:6" ht="47.25" x14ac:dyDescent="0.25">
      <c r="A58" s="33" t="s">
        <v>126</v>
      </c>
      <c r="B58" s="35">
        <v>7707033</v>
      </c>
      <c r="C58" s="35"/>
      <c r="D58" s="34"/>
      <c r="E58" s="41">
        <f>E59</f>
        <v>10800</v>
      </c>
      <c r="F58" s="41">
        <f>F59</f>
        <v>10800</v>
      </c>
    </row>
    <row r="59" spans="1:6" ht="47.25" x14ac:dyDescent="0.25">
      <c r="A59" s="30" t="s">
        <v>115</v>
      </c>
      <c r="B59" s="37">
        <v>7707033</v>
      </c>
      <c r="C59" s="37">
        <v>244</v>
      </c>
      <c r="D59" s="36"/>
      <c r="E59" s="39">
        <f>E60</f>
        <v>10800</v>
      </c>
      <c r="F59" s="39">
        <f>F60</f>
        <v>10800</v>
      </c>
    </row>
    <row r="60" spans="1:6" ht="47.25" x14ac:dyDescent="0.25">
      <c r="A60" s="30" t="s">
        <v>91</v>
      </c>
      <c r="B60" s="37">
        <v>7707033</v>
      </c>
      <c r="C60" s="37">
        <v>244</v>
      </c>
      <c r="D60" s="36" t="s">
        <v>92</v>
      </c>
      <c r="E60" s="39">
        <v>10800</v>
      </c>
      <c r="F60" s="39">
        <v>10800</v>
      </c>
    </row>
    <row r="61" spans="1:6" ht="31.5" x14ac:dyDescent="0.25">
      <c r="A61" s="70" t="s">
        <v>127</v>
      </c>
      <c r="B61" s="124">
        <v>7707501</v>
      </c>
      <c r="C61" s="124"/>
      <c r="D61" s="125"/>
      <c r="E61" s="119">
        <f>E62</f>
        <v>5000</v>
      </c>
      <c r="F61" s="119">
        <f>F62</f>
        <v>5000</v>
      </c>
    </row>
    <row r="62" spans="1:6" ht="47.25" x14ac:dyDescent="0.25">
      <c r="A62" s="44" t="s">
        <v>115</v>
      </c>
      <c r="B62" s="45">
        <v>7707501</v>
      </c>
      <c r="C62" s="45">
        <v>244</v>
      </c>
      <c r="D62" s="126"/>
      <c r="E62" s="122">
        <f>E63</f>
        <v>5000</v>
      </c>
      <c r="F62" s="122">
        <f>F63</f>
        <v>5000</v>
      </c>
    </row>
    <row r="63" spans="1:6" x14ac:dyDescent="0.25">
      <c r="A63" s="44" t="s">
        <v>108</v>
      </c>
      <c r="B63" s="45">
        <v>7707501</v>
      </c>
      <c r="C63" s="45">
        <v>244</v>
      </c>
      <c r="D63" s="126" t="s">
        <v>109</v>
      </c>
      <c r="E63" s="122">
        <v>5000</v>
      </c>
      <c r="F63" s="122">
        <v>5000</v>
      </c>
    </row>
    <row r="64" spans="1:6" ht="31.5" x14ac:dyDescent="0.25">
      <c r="A64" s="127" t="s">
        <v>130</v>
      </c>
      <c r="B64" s="117">
        <v>7707502</v>
      </c>
      <c r="C64" s="124"/>
      <c r="D64" s="125"/>
      <c r="E64" s="119">
        <f>E65+E67</f>
        <v>160800</v>
      </c>
      <c r="F64" s="119">
        <f>F65+F67</f>
        <v>170000</v>
      </c>
    </row>
    <row r="65" spans="1:6" ht="47.25" x14ac:dyDescent="0.25">
      <c r="A65" s="44" t="s">
        <v>115</v>
      </c>
      <c r="B65" s="45">
        <v>7707502</v>
      </c>
      <c r="C65" s="45">
        <v>244</v>
      </c>
      <c r="D65" s="126"/>
      <c r="E65" s="122">
        <f>E66</f>
        <v>150800</v>
      </c>
      <c r="F65" s="122">
        <f>F66</f>
        <v>125000</v>
      </c>
    </row>
    <row r="66" spans="1:6" x14ac:dyDescent="0.25">
      <c r="A66" s="44" t="s">
        <v>97</v>
      </c>
      <c r="B66" s="45">
        <v>7707502</v>
      </c>
      <c r="C66" s="45">
        <v>244</v>
      </c>
      <c r="D66" s="126" t="s">
        <v>98</v>
      </c>
      <c r="E66" s="122">
        <v>150800</v>
      </c>
      <c r="F66" s="122">
        <v>125000</v>
      </c>
    </row>
    <row r="67" spans="1:6" ht="47.25" x14ac:dyDescent="0.25">
      <c r="A67" s="30" t="s">
        <v>115</v>
      </c>
      <c r="B67" s="37">
        <v>7707502</v>
      </c>
      <c r="C67" s="37">
        <v>244</v>
      </c>
      <c r="D67" s="36"/>
      <c r="E67" s="39">
        <f>E68</f>
        <v>10000</v>
      </c>
      <c r="F67" s="39">
        <f>F68</f>
        <v>45000</v>
      </c>
    </row>
    <row r="68" spans="1:6" x14ac:dyDescent="0.25">
      <c r="A68" s="30" t="s">
        <v>108</v>
      </c>
      <c r="B68" s="37">
        <v>7707502</v>
      </c>
      <c r="C68" s="37">
        <v>244</v>
      </c>
      <c r="D68" s="36" t="s">
        <v>109</v>
      </c>
      <c r="E68" s="39">
        <v>10000</v>
      </c>
      <c r="F68" s="39">
        <v>45000</v>
      </c>
    </row>
    <row r="69" spans="1:6" ht="31.5" x14ac:dyDescent="0.25">
      <c r="A69" s="106" t="s">
        <v>212</v>
      </c>
      <c r="B69" s="35">
        <v>7707503</v>
      </c>
      <c r="C69" s="35"/>
      <c r="D69" s="34"/>
      <c r="E69" s="41">
        <f>E70</f>
        <v>1000</v>
      </c>
      <c r="F69" s="41">
        <f>F70</f>
        <v>2000</v>
      </c>
    </row>
    <row r="70" spans="1:6" ht="47.25" x14ac:dyDescent="0.25">
      <c r="A70" s="30" t="s">
        <v>115</v>
      </c>
      <c r="B70" s="37">
        <v>7707503</v>
      </c>
      <c r="C70" s="37">
        <v>244</v>
      </c>
      <c r="D70" s="36"/>
      <c r="E70" s="39">
        <f>E71</f>
        <v>1000</v>
      </c>
      <c r="F70" s="39">
        <f>F71</f>
        <v>2000</v>
      </c>
    </row>
    <row r="71" spans="1:6" x14ac:dyDescent="0.25">
      <c r="A71" s="30" t="s">
        <v>108</v>
      </c>
      <c r="B71" s="37">
        <v>7707503</v>
      </c>
      <c r="C71" s="37">
        <v>244</v>
      </c>
      <c r="D71" s="36" t="s">
        <v>109</v>
      </c>
      <c r="E71" s="39">
        <v>1000</v>
      </c>
      <c r="F71" s="39">
        <v>2000</v>
      </c>
    </row>
    <row r="72" spans="1:6" ht="31.5" x14ac:dyDescent="0.25">
      <c r="A72" s="106" t="s">
        <v>213</v>
      </c>
      <c r="B72" s="35">
        <v>7707504</v>
      </c>
      <c r="C72" s="35"/>
      <c r="D72" s="34"/>
      <c r="E72" s="41">
        <f>E73</f>
        <v>1000</v>
      </c>
      <c r="F72" s="41">
        <f>F73</f>
        <v>2000</v>
      </c>
    </row>
    <row r="73" spans="1:6" ht="47.25" x14ac:dyDescent="0.25">
      <c r="A73" s="30" t="s">
        <v>115</v>
      </c>
      <c r="B73" s="37">
        <v>7707504</v>
      </c>
      <c r="C73" s="37">
        <v>244</v>
      </c>
      <c r="D73" s="36"/>
      <c r="E73" s="39">
        <f>E74</f>
        <v>1000</v>
      </c>
      <c r="F73" s="39">
        <f>F74</f>
        <v>2000</v>
      </c>
    </row>
    <row r="74" spans="1:6" x14ac:dyDescent="0.25">
      <c r="A74" s="30" t="s">
        <v>108</v>
      </c>
      <c r="B74" s="37">
        <v>7707504</v>
      </c>
      <c r="C74" s="37">
        <v>244</v>
      </c>
      <c r="D74" s="36" t="s">
        <v>109</v>
      </c>
      <c r="E74" s="39">
        <v>1000</v>
      </c>
      <c r="F74" s="39">
        <v>2000</v>
      </c>
    </row>
    <row r="75" spans="1:6" ht="31.5" x14ac:dyDescent="0.25">
      <c r="A75" s="33" t="s">
        <v>129</v>
      </c>
      <c r="B75" s="35">
        <v>7707505</v>
      </c>
      <c r="C75" s="35"/>
      <c r="D75" s="34"/>
      <c r="E75" s="41">
        <f>E76</f>
        <v>28000</v>
      </c>
      <c r="F75" s="41">
        <f>F76</f>
        <v>44000</v>
      </c>
    </row>
    <row r="76" spans="1:6" ht="47.25" x14ac:dyDescent="0.25">
      <c r="A76" s="30" t="s">
        <v>115</v>
      </c>
      <c r="B76" s="37">
        <v>7707505</v>
      </c>
      <c r="C76" s="37">
        <v>244</v>
      </c>
      <c r="D76" s="36"/>
      <c r="E76" s="39">
        <f>E77</f>
        <v>28000</v>
      </c>
      <c r="F76" s="39">
        <f>F77</f>
        <v>44000</v>
      </c>
    </row>
    <row r="77" spans="1:6" x14ac:dyDescent="0.25">
      <c r="A77" s="30" t="s">
        <v>108</v>
      </c>
      <c r="B77" s="37">
        <v>7707505</v>
      </c>
      <c r="C77" s="37">
        <v>244</v>
      </c>
      <c r="D77" s="36" t="s">
        <v>109</v>
      </c>
      <c r="E77" s="39">
        <v>28000</v>
      </c>
      <c r="F77" s="39">
        <v>44000</v>
      </c>
    </row>
    <row r="78" spans="1:6" s="112" customFormat="1" ht="31.5" x14ac:dyDescent="0.25">
      <c r="A78" s="108" t="s">
        <v>216</v>
      </c>
      <c r="B78" s="109">
        <v>7708022</v>
      </c>
      <c r="C78" s="109"/>
      <c r="D78" s="110"/>
      <c r="E78" s="111">
        <f>E79</f>
        <v>30000</v>
      </c>
      <c r="F78" s="111">
        <f>F79</f>
        <v>30000</v>
      </c>
    </row>
    <row r="79" spans="1:6" ht="34.5" customHeight="1" x14ac:dyDescent="0.25">
      <c r="A79" s="113" t="s">
        <v>215</v>
      </c>
      <c r="B79" s="114">
        <v>7708022</v>
      </c>
      <c r="C79" s="114">
        <v>321</v>
      </c>
      <c r="D79" s="115"/>
      <c r="E79" s="116">
        <f>E80</f>
        <v>30000</v>
      </c>
      <c r="F79" s="116">
        <f>F80</f>
        <v>30000</v>
      </c>
    </row>
    <row r="80" spans="1:6" x14ac:dyDescent="0.25">
      <c r="A80" s="113" t="s">
        <v>211</v>
      </c>
      <c r="B80" s="114">
        <v>7708022</v>
      </c>
      <c r="C80" s="114">
        <v>321</v>
      </c>
      <c r="D80" s="115" t="s">
        <v>214</v>
      </c>
      <c r="E80" s="116">
        <v>30000</v>
      </c>
      <c r="F80" s="116">
        <v>30000</v>
      </c>
    </row>
    <row r="81" spans="1:6" ht="31.5" x14ac:dyDescent="0.25">
      <c r="A81" s="33" t="s">
        <v>219</v>
      </c>
      <c r="B81" s="35">
        <v>7709006</v>
      </c>
      <c r="C81" s="35"/>
      <c r="D81" s="34"/>
      <c r="E81" s="41">
        <f>E82</f>
        <v>95000</v>
      </c>
      <c r="F81" s="41">
        <f>F82</f>
        <v>0</v>
      </c>
    </row>
    <row r="82" spans="1:6" ht="31.5" x14ac:dyDescent="0.25">
      <c r="A82" s="30" t="s">
        <v>222</v>
      </c>
      <c r="B82" s="37">
        <v>7709006</v>
      </c>
      <c r="C82" s="37">
        <v>880</v>
      </c>
      <c r="D82" s="36"/>
      <c r="E82" s="39">
        <f>E83</f>
        <v>95000</v>
      </c>
      <c r="F82" s="39">
        <f>F83</f>
        <v>0</v>
      </c>
    </row>
    <row r="83" spans="1:6" x14ac:dyDescent="0.25">
      <c r="A83" s="30" t="s">
        <v>223</v>
      </c>
      <c r="B83" s="37">
        <v>7709006</v>
      </c>
      <c r="C83" s="37">
        <v>880</v>
      </c>
      <c r="D83" s="36" t="s">
        <v>220</v>
      </c>
      <c r="E83" s="39">
        <v>95000</v>
      </c>
      <c r="F83" s="39">
        <v>0</v>
      </c>
    </row>
    <row r="84" spans="1:6" ht="72" x14ac:dyDescent="0.25">
      <c r="A84" s="137" t="s">
        <v>227</v>
      </c>
      <c r="B84" s="35" t="s">
        <v>226</v>
      </c>
      <c r="C84" s="35"/>
      <c r="D84" s="34"/>
      <c r="E84" s="41">
        <f>E85</f>
        <v>700</v>
      </c>
      <c r="F84" s="41">
        <f>F85</f>
        <v>700</v>
      </c>
    </row>
    <row r="85" spans="1:6" ht="47.25" x14ac:dyDescent="0.25">
      <c r="A85" s="30" t="s">
        <v>115</v>
      </c>
      <c r="B85" s="37" t="s">
        <v>226</v>
      </c>
      <c r="C85" s="37">
        <v>244</v>
      </c>
      <c r="D85" s="36"/>
      <c r="E85" s="39">
        <f>E86</f>
        <v>700</v>
      </c>
      <c r="F85" s="39">
        <f>F86</f>
        <v>700</v>
      </c>
    </row>
    <row r="86" spans="1:6" x14ac:dyDescent="0.25">
      <c r="A86" s="30" t="s">
        <v>218</v>
      </c>
      <c r="B86" s="37" t="s">
        <v>226</v>
      </c>
      <c r="C86" s="37">
        <v>244</v>
      </c>
      <c r="D86" s="36" t="s">
        <v>225</v>
      </c>
      <c r="E86" s="39">
        <v>700</v>
      </c>
      <c r="F86" s="39">
        <v>700</v>
      </c>
    </row>
    <row r="87" spans="1:6" x14ac:dyDescent="0.25">
      <c r="A87" s="70" t="s">
        <v>107</v>
      </c>
      <c r="B87" s="124"/>
      <c r="C87" s="124"/>
      <c r="D87" s="125"/>
      <c r="E87" s="119">
        <f>E13+E18+E21+E25+E38+E41+E50+E55+E58+E61+E64+E69+E72+E75+E78+E81+E84</f>
        <v>2606100</v>
      </c>
      <c r="F87" s="119">
        <f>F13+F18+F21+F25+F38+F41+F50+F55+F58+F61+F64+F69+F72+F75+F78+F84</f>
        <v>2613300</v>
      </c>
    </row>
    <row r="88" spans="1:6" x14ac:dyDescent="0.25">
      <c r="E88" s="128"/>
      <c r="F88" s="129"/>
    </row>
    <row r="89" spans="1:6" ht="18.75" x14ac:dyDescent="0.3">
      <c r="A89" s="1" t="s">
        <v>203</v>
      </c>
      <c r="E89" s="1"/>
      <c r="F89" s="2" t="s">
        <v>208</v>
      </c>
    </row>
    <row r="92" spans="1:6" x14ac:dyDescent="0.25">
      <c r="E92" s="25"/>
      <c r="F92" s="25"/>
    </row>
    <row r="93" spans="1:6" x14ac:dyDescent="0.25">
      <c r="E93" s="25"/>
      <c r="F93" s="25"/>
    </row>
    <row r="94" spans="1:6" x14ac:dyDescent="0.25">
      <c r="E94" s="25"/>
      <c r="F94" s="25"/>
    </row>
    <row r="95" spans="1:6" x14ac:dyDescent="0.25">
      <c r="E95" s="25"/>
      <c r="F95" s="25"/>
    </row>
    <row r="96" spans="1:6" x14ac:dyDescent="0.25">
      <c r="E96" s="25"/>
    </row>
    <row r="98" spans="5:6" x14ac:dyDescent="0.25">
      <c r="E98" s="24"/>
      <c r="F98" s="2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tabSelected="1" topLeftCell="A28" workbookViewId="0">
      <selection activeCell="C9" sqref="C9:E9"/>
    </sheetView>
  </sheetViews>
  <sheetFormatPr defaultRowHeight="18.75" x14ac:dyDescent="0.3"/>
  <cols>
    <col min="1" max="1" width="58" style="49" customWidth="1"/>
    <col min="2" max="2" width="34.85546875" style="49" customWidth="1"/>
    <col min="3" max="3" width="22.28515625" style="51" customWidth="1"/>
    <col min="4" max="4" width="23" style="51" customWidth="1"/>
    <col min="5" max="5" width="23.42578125" style="51" customWidth="1"/>
  </cols>
  <sheetData>
    <row r="1" spans="1:9" x14ac:dyDescent="0.3">
      <c r="C1" s="50" t="s">
        <v>248</v>
      </c>
      <c r="D1" s="164"/>
      <c r="E1" s="3" t="s">
        <v>251</v>
      </c>
    </row>
    <row r="2" spans="1:9" x14ac:dyDescent="0.3">
      <c r="B2" s="49" t="s">
        <v>256</v>
      </c>
      <c r="C2" s="289"/>
      <c r="D2" s="289"/>
      <c r="E2" s="289"/>
      <c r="F2" s="289"/>
      <c r="G2" s="289"/>
      <c r="H2" s="289"/>
      <c r="I2" s="289"/>
    </row>
    <row r="3" spans="1:9" x14ac:dyDescent="0.3">
      <c r="B3" s="311" t="s">
        <v>249</v>
      </c>
      <c r="C3" s="311"/>
      <c r="D3" s="311"/>
      <c r="E3" s="311"/>
      <c r="F3" s="311"/>
    </row>
    <row r="4" spans="1:9" x14ac:dyDescent="0.3">
      <c r="C4" s="50"/>
      <c r="D4" s="162" t="s">
        <v>253</v>
      </c>
    </row>
    <row r="6" spans="1:9" ht="47.25" customHeight="1" x14ac:dyDescent="0.25">
      <c r="A6" s="312" t="s">
        <v>255</v>
      </c>
      <c r="B6" s="312"/>
      <c r="C6" s="312"/>
      <c r="D6" s="312"/>
      <c r="E6" s="312"/>
    </row>
    <row r="7" spans="1:9" ht="15.75" customHeight="1" x14ac:dyDescent="0.25">
      <c r="A7" s="290"/>
      <c r="B7" s="290"/>
      <c r="C7" s="290"/>
      <c r="D7" s="290"/>
      <c r="E7" s="290"/>
    </row>
    <row r="8" spans="1:9" ht="15.75" customHeight="1" x14ac:dyDescent="0.25">
      <c r="A8" s="291"/>
      <c r="B8" s="291"/>
      <c r="C8" s="291"/>
      <c r="D8" s="291"/>
      <c r="E8" s="291"/>
    </row>
    <row r="9" spans="1:9" s="62" customFormat="1" ht="35.25" customHeight="1" x14ac:dyDescent="0.25">
      <c r="A9" s="310" t="s">
        <v>152</v>
      </c>
      <c r="B9" s="310" t="s">
        <v>153</v>
      </c>
      <c r="C9" s="309" t="s">
        <v>154</v>
      </c>
      <c r="D9" s="309"/>
      <c r="E9" s="309"/>
    </row>
    <row r="10" spans="1:9" s="62" customFormat="1" ht="35.25" customHeight="1" x14ac:dyDescent="0.25">
      <c r="A10" s="310"/>
      <c r="B10" s="310"/>
      <c r="C10" s="165" t="s">
        <v>250</v>
      </c>
      <c r="D10" s="165" t="s">
        <v>252</v>
      </c>
      <c r="E10" s="165" t="s">
        <v>254</v>
      </c>
    </row>
    <row r="11" spans="1:9" ht="37.5" x14ac:dyDescent="0.25">
      <c r="A11" s="61" t="s">
        <v>155</v>
      </c>
      <c r="B11" s="57" t="s">
        <v>156</v>
      </c>
      <c r="C11" s="166">
        <f>C23</f>
        <v>369124.48999999836</v>
      </c>
      <c r="D11" s="166">
        <v>0</v>
      </c>
      <c r="E11" s="166">
        <v>0</v>
      </c>
    </row>
    <row r="12" spans="1:9" ht="37.5" x14ac:dyDescent="0.25">
      <c r="A12" s="61" t="s">
        <v>157</v>
      </c>
      <c r="B12" s="57" t="s">
        <v>158</v>
      </c>
      <c r="C12" s="166"/>
      <c r="D12" s="166"/>
      <c r="E12" s="166"/>
    </row>
    <row r="13" spans="1:9" ht="37.5" x14ac:dyDescent="0.25">
      <c r="A13" s="52" t="s">
        <v>160</v>
      </c>
      <c r="B13" s="57" t="s">
        <v>161</v>
      </c>
      <c r="C13" s="166"/>
      <c r="D13" s="166"/>
      <c r="E13" s="166"/>
    </row>
    <row r="14" spans="1:9" ht="56.25" x14ac:dyDescent="0.25">
      <c r="A14" s="52" t="s">
        <v>162</v>
      </c>
      <c r="B14" s="57" t="s">
        <v>163</v>
      </c>
      <c r="C14" s="166"/>
      <c r="D14" s="166"/>
      <c r="E14" s="166"/>
    </row>
    <row r="15" spans="1:9" ht="56.25" x14ac:dyDescent="0.25">
      <c r="A15" s="52" t="s">
        <v>164</v>
      </c>
      <c r="B15" s="57" t="s">
        <v>165</v>
      </c>
      <c r="C15" s="166"/>
      <c r="D15" s="166"/>
      <c r="E15" s="166"/>
    </row>
    <row r="16" spans="1:9" ht="56.25" x14ac:dyDescent="0.25">
      <c r="A16" s="52" t="s">
        <v>166</v>
      </c>
      <c r="B16" s="57" t="s">
        <v>167</v>
      </c>
      <c r="C16" s="166"/>
      <c r="D16" s="166"/>
      <c r="E16" s="166"/>
      <c r="F16" s="63"/>
    </row>
    <row r="17" spans="1:5" ht="56.25" x14ac:dyDescent="0.25">
      <c r="A17" s="53" t="s">
        <v>159</v>
      </c>
      <c r="B17" s="57" t="s">
        <v>191</v>
      </c>
      <c r="C17" s="167"/>
      <c r="D17" s="167"/>
      <c r="E17" s="167"/>
    </row>
    <row r="18" spans="1:5" ht="56.25" x14ac:dyDescent="0.25">
      <c r="A18" s="52" t="s">
        <v>168</v>
      </c>
      <c r="B18" s="57" t="s">
        <v>169</v>
      </c>
      <c r="C18" s="166"/>
      <c r="D18" s="166"/>
      <c r="E18" s="166"/>
    </row>
    <row r="19" spans="1:5" ht="56.25" x14ac:dyDescent="0.25">
      <c r="A19" s="52" t="s">
        <v>170</v>
      </c>
      <c r="B19" s="57" t="s">
        <v>171</v>
      </c>
      <c r="C19" s="166"/>
      <c r="D19" s="166"/>
      <c r="E19" s="166"/>
    </row>
    <row r="20" spans="1:5" ht="75" x14ac:dyDescent="0.25">
      <c r="A20" s="52" t="s">
        <v>72</v>
      </c>
      <c r="B20" s="57" t="s">
        <v>172</v>
      </c>
      <c r="C20" s="166"/>
      <c r="D20" s="166"/>
      <c r="E20" s="166"/>
    </row>
    <row r="21" spans="1:5" ht="75" x14ac:dyDescent="0.25">
      <c r="A21" s="52" t="s">
        <v>173</v>
      </c>
      <c r="B21" s="57" t="s">
        <v>174</v>
      </c>
      <c r="C21" s="166"/>
      <c r="D21" s="166"/>
      <c r="E21" s="166"/>
    </row>
    <row r="22" spans="1:5" ht="75" x14ac:dyDescent="0.25">
      <c r="A22" s="54" t="s">
        <v>175</v>
      </c>
      <c r="B22" s="57" t="s">
        <v>176</v>
      </c>
      <c r="C22" s="166"/>
      <c r="D22" s="166"/>
      <c r="E22" s="166"/>
    </row>
    <row r="23" spans="1:5" ht="37.5" x14ac:dyDescent="0.25">
      <c r="A23" s="55" t="s">
        <v>177</v>
      </c>
      <c r="B23" s="56" t="s">
        <v>178</v>
      </c>
      <c r="C23" s="166">
        <f>C28+C24</f>
        <v>369124.48999999836</v>
      </c>
      <c r="D23" s="166">
        <v>0</v>
      </c>
      <c r="E23" s="166">
        <v>0</v>
      </c>
    </row>
    <row r="24" spans="1:5" x14ac:dyDescent="0.25">
      <c r="A24" s="54" t="s">
        <v>179</v>
      </c>
      <c r="B24" s="57" t="s">
        <v>180</v>
      </c>
      <c r="C24" s="166">
        <f t="shared" ref="C24:E26" si="0">C25</f>
        <v>-16412100</v>
      </c>
      <c r="D24" s="166">
        <f t="shared" si="0"/>
        <v>-6996167.5</v>
      </c>
      <c r="E24" s="166">
        <f t="shared" si="0"/>
        <v>-6918257</v>
      </c>
    </row>
    <row r="25" spans="1:5" ht="37.5" x14ac:dyDescent="0.25">
      <c r="A25" s="54" t="s">
        <v>181</v>
      </c>
      <c r="B25" s="57" t="s">
        <v>182</v>
      </c>
      <c r="C25" s="166">
        <f t="shared" si="0"/>
        <v>-16412100</v>
      </c>
      <c r="D25" s="166">
        <f t="shared" si="0"/>
        <v>-6996167.5</v>
      </c>
      <c r="E25" s="166">
        <f t="shared" si="0"/>
        <v>-6918257</v>
      </c>
    </row>
    <row r="26" spans="1:5" ht="37.5" x14ac:dyDescent="0.25">
      <c r="A26" s="54" t="s">
        <v>183</v>
      </c>
      <c r="B26" s="57" t="s">
        <v>184</v>
      </c>
      <c r="C26" s="166">
        <f t="shared" si="0"/>
        <v>-16412100</v>
      </c>
      <c r="D26" s="166">
        <f t="shared" si="0"/>
        <v>-6996167.5</v>
      </c>
      <c r="E26" s="166">
        <f t="shared" si="0"/>
        <v>-6918257</v>
      </c>
    </row>
    <row r="27" spans="1:5" ht="37.5" x14ac:dyDescent="0.25">
      <c r="A27" s="54" t="s">
        <v>73</v>
      </c>
      <c r="B27" s="57" t="s">
        <v>185</v>
      </c>
      <c r="C27" s="166">
        <v>-16412100</v>
      </c>
      <c r="D27" s="166">
        <v>-6996167.5</v>
      </c>
      <c r="E27" s="166">
        <v>-6918257</v>
      </c>
    </row>
    <row r="28" spans="1:5" x14ac:dyDescent="0.25">
      <c r="A28" s="54" t="s">
        <v>186</v>
      </c>
      <c r="B28" s="57" t="s">
        <v>187</v>
      </c>
      <c r="C28" s="166">
        <f t="shared" ref="C28:E30" si="1">C29</f>
        <v>16781224.489999998</v>
      </c>
      <c r="D28" s="166">
        <f t="shared" si="1"/>
        <v>6996167.5</v>
      </c>
      <c r="E28" s="166">
        <f t="shared" si="1"/>
        <v>6918257</v>
      </c>
    </row>
    <row r="29" spans="1:5" ht="37.5" x14ac:dyDescent="0.25">
      <c r="A29" s="54" t="s">
        <v>188</v>
      </c>
      <c r="B29" s="57" t="s">
        <v>189</v>
      </c>
      <c r="C29" s="166">
        <f t="shared" si="1"/>
        <v>16781224.489999998</v>
      </c>
      <c r="D29" s="166">
        <f t="shared" si="1"/>
        <v>6996167.5</v>
      </c>
      <c r="E29" s="166">
        <f t="shared" si="1"/>
        <v>6918257</v>
      </c>
    </row>
    <row r="30" spans="1:5" ht="37.5" x14ac:dyDescent="0.25">
      <c r="A30" s="54" t="s">
        <v>74</v>
      </c>
      <c r="B30" s="57" t="s">
        <v>190</v>
      </c>
      <c r="C30" s="166">
        <f t="shared" si="1"/>
        <v>16781224.489999998</v>
      </c>
      <c r="D30" s="166">
        <f t="shared" si="1"/>
        <v>6996167.5</v>
      </c>
      <c r="E30" s="166">
        <f t="shared" si="1"/>
        <v>6918257</v>
      </c>
    </row>
    <row r="31" spans="1:5" ht="37.5" x14ac:dyDescent="0.25">
      <c r="A31" s="54" t="s">
        <v>74</v>
      </c>
      <c r="B31" s="57" t="s">
        <v>190</v>
      </c>
      <c r="C31" s="166">
        <v>16781224.489999998</v>
      </c>
      <c r="D31" s="166">
        <v>6996167.5</v>
      </c>
      <c r="E31" s="166">
        <v>6918257</v>
      </c>
    </row>
    <row r="32" spans="1:5" x14ac:dyDescent="0.3">
      <c r="A32" s="58"/>
      <c r="B32" s="59"/>
      <c r="C32" s="168"/>
      <c r="D32" s="169"/>
      <c r="E32" s="169"/>
    </row>
    <row r="33" spans="1:5" ht="78.75" customHeight="1" x14ac:dyDescent="0.3">
      <c r="A33" s="1" t="s">
        <v>246</v>
      </c>
      <c r="B33" s="60"/>
      <c r="D33" s="3"/>
      <c r="E33" s="3" t="s">
        <v>247</v>
      </c>
    </row>
  </sheetData>
  <mergeCells count="5">
    <mergeCell ref="C9:E9"/>
    <mergeCell ref="A9:A10"/>
    <mergeCell ref="B9:B10"/>
    <mergeCell ref="B3:F3"/>
    <mergeCell ref="A6:E6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150</v>
      </c>
    </row>
    <row r="2" spans="1:7" x14ac:dyDescent="0.25">
      <c r="D2" s="18" t="s">
        <v>113</v>
      </c>
    </row>
    <row r="3" spans="1:7" x14ac:dyDescent="0.25">
      <c r="D3" s="5" t="s">
        <v>205</v>
      </c>
    </row>
    <row r="4" spans="1:7" x14ac:dyDescent="0.25">
      <c r="D4" s="18" t="s">
        <v>224</v>
      </c>
    </row>
    <row r="5" spans="1:7" x14ac:dyDescent="0.25">
      <c r="D5" s="18"/>
      <c r="E5" s="18"/>
    </row>
    <row r="6" spans="1:7" x14ac:dyDescent="0.25">
      <c r="A6" s="300" t="s">
        <v>148</v>
      </c>
      <c r="B6" s="300"/>
      <c r="C6" s="301"/>
      <c r="D6" s="301"/>
      <c r="E6" s="301"/>
      <c r="F6" s="301"/>
      <c r="G6" s="4"/>
    </row>
    <row r="7" spans="1:7" x14ac:dyDescent="0.25">
      <c r="A7" s="300" t="s">
        <v>217</v>
      </c>
      <c r="B7" s="300"/>
      <c r="C7" s="300"/>
      <c r="D7" s="300"/>
      <c r="E7" s="300"/>
      <c r="F7" s="300"/>
      <c r="G7" s="7"/>
    </row>
    <row r="8" spans="1:7" x14ac:dyDescent="0.25">
      <c r="A8" s="300" t="s">
        <v>231</v>
      </c>
      <c r="B8" s="300"/>
      <c r="C8" s="300"/>
      <c r="D8" s="300"/>
      <c r="E8" s="300"/>
      <c r="F8" s="300"/>
      <c r="G8" s="7"/>
    </row>
    <row r="9" spans="1:7" x14ac:dyDescent="0.25">
      <c r="A9" s="46" t="s">
        <v>76</v>
      </c>
      <c r="B9" s="46" t="s">
        <v>76</v>
      </c>
      <c r="C9" s="46" t="s">
        <v>76</v>
      </c>
      <c r="D9" s="47" t="s">
        <v>76</v>
      </c>
      <c r="E9" s="47" t="s">
        <v>76</v>
      </c>
      <c r="F9" s="46"/>
      <c r="G9" s="46" t="s">
        <v>138</v>
      </c>
    </row>
    <row r="10" spans="1:7" x14ac:dyDescent="0.25">
      <c r="A10" s="313" t="s">
        <v>77</v>
      </c>
      <c r="B10" s="315" t="s">
        <v>147</v>
      </c>
      <c r="C10" s="315" t="s">
        <v>78</v>
      </c>
      <c r="D10" s="317" t="s">
        <v>111</v>
      </c>
      <c r="E10" s="317" t="s">
        <v>112</v>
      </c>
      <c r="F10" s="302" t="s">
        <v>3</v>
      </c>
      <c r="G10" s="303"/>
    </row>
    <row r="11" spans="1:7" x14ac:dyDescent="0.25">
      <c r="A11" s="314"/>
      <c r="B11" s="316"/>
      <c r="C11" s="316"/>
      <c r="D11" s="318"/>
      <c r="E11" s="318"/>
      <c r="F11" s="16">
        <v>2017</v>
      </c>
      <c r="G11" s="16">
        <v>2018</v>
      </c>
    </row>
    <row r="12" spans="1:7" ht="31.5" x14ac:dyDescent="0.25">
      <c r="A12" s="27" t="s">
        <v>209</v>
      </c>
      <c r="B12" s="28" t="s">
        <v>221</v>
      </c>
      <c r="C12" s="28"/>
      <c r="D12" s="29"/>
      <c r="E12" s="29"/>
      <c r="F12" s="22"/>
      <c r="G12" s="22"/>
    </row>
    <row r="13" spans="1:7" x14ac:dyDescent="0.25">
      <c r="A13" s="9" t="s">
        <v>79</v>
      </c>
      <c r="B13" s="28" t="s">
        <v>221</v>
      </c>
      <c r="C13" s="28" t="s">
        <v>80</v>
      </c>
      <c r="D13" s="29"/>
      <c r="E13" s="29"/>
      <c r="F13" s="41">
        <f>F14+F18+F25+F31</f>
        <v>1873100</v>
      </c>
      <c r="G13" s="41">
        <f>G14+G18+G25+G31</f>
        <v>1921000</v>
      </c>
    </row>
    <row r="14" spans="1:7" ht="31.5" x14ac:dyDescent="0.25">
      <c r="A14" s="9" t="s">
        <v>81</v>
      </c>
      <c r="B14" s="28" t="s">
        <v>221</v>
      </c>
      <c r="C14" s="28" t="s">
        <v>82</v>
      </c>
      <c r="D14" s="29"/>
      <c r="E14" s="29"/>
      <c r="F14" s="41">
        <f>F15</f>
        <v>262000</v>
      </c>
      <c r="G14" s="41">
        <f>G15</f>
        <v>263000</v>
      </c>
    </row>
    <row r="15" spans="1:7" x14ac:dyDescent="0.25">
      <c r="A15" s="33" t="s">
        <v>116</v>
      </c>
      <c r="B15" s="28" t="s">
        <v>221</v>
      </c>
      <c r="C15" s="28" t="s">
        <v>82</v>
      </c>
      <c r="D15" s="29">
        <v>7700300000</v>
      </c>
      <c r="E15" s="29"/>
      <c r="F15" s="40">
        <f>F16+F17</f>
        <v>262000</v>
      </c>
      <c r="G15" s="40">
        <f>G16+G17</f>
        <v>263000</v>
      </c>
    </row>
    <row r="16" spans="1:7" ht="32.25" customHeight="1" x14ac:dyDescent="0.25">
      <c r="A16" s="12" t="s">
        <v>114</v>
      </c>
      <c r="B16" s="31" t="s">
        <v>221</v>
      </c>
      <c r="C16" s="31" t="s">
        <v>82</v>
      </c>
      <c r="D16" s="32">
        <v>7700380110</v>
      </c>
      <c r="E16" s="32">
        <v>121</v>
      </c>
      <c r="F16" s="23">
        <v>260000</v>
      </c>
      <c r="G16" s="23">
        <v>260000</v>
      </c>
    </row>
    <row r="17" spans="1:7" ht="31.5" x14ac:dyDescent="0.25">
      <c r="A17" s="12" t="s">
        <v>119</v>
      </c>
      <c r="B17" s="31" t="s">
        <v>221</v>
      </c>
      <c r="C17" s="36" t="s">
        <v>82</v>
      </c>
      <c r="D17" s="37">
        <v>7700380190</v>
      </c>
      <c r="E17" s="37">
        <v>122</v>
      </c>
      <c r="F17" s="39">
        <v>2000</v>
      </c>
      <c r="G17" s="39">
        <v>3000</v>
      </c>
    </row>
    <row r="18" spans="1:7" x14ac:dyDescent="0.25">
      <c r="A18" s="33" t="s">
        <v>118</v>
      </c>
      <c r="B18" s="28" t="s">
        <v>221</v>
      </c>
      <c r="C18" s="34" t="s">
        <v>84</v>
      </c>
      <c r="D18" s="35">
        <v>7700400000</v>
      </c>
      <c r="E18" s="35"/>
      <c r="F18" s="41">
        <f>SUM(F19:F24)</f>
        <v>1599100</v>
      </c>
      <c r="G18" s="41">
        <f>SUM(G19:G24)</f>
        <v>1646000</v>
      </c>
    </row>
    <row r="19" spans="1:7" ht="31.5" x14ac:dyDescent="0.25">
      <c r="A19" s="30" t="s">
        <v>114</v>
      </c>
      <c r="B19" s="31" t="s">
        <v>221</v>
      </c>
      <c r="C19" s="36" t="s">
        <v>84</v>
      </c>
      <c r="D19" s="37">
        <v>7700480110</v>
      </c>
      <c r="E19" s="37">
        <v>121</v>
      </c>
      <c r="F19" s="39">
        <v>1380000</v>
      </c>
      <c r="G19" s="39">
        <v>1380000</v>
      </c>
    </row>
    <row r="20" spans="1:7" ht="31.5" x14ac:dyDescent="0.25">
      <c r="A20" s="12" t="s">
        <v>119</v>
      </c>
      <c r="B20" s="31" t="s">
        <v>221</v>
      </c>
      <c r="C20" s="36" t="s">
        <v>84</v>
      </c>
      <c r="D20" s="37">
        <v>7700480190</v>
      </c>
      <c r="E20" s="37">
        <v>122</v>
      </c>
      <c r="F20" s="39">
        <v>2000</v>
      </c>
      <c r="G20" s="39">
        <v>3000</v>
      </c>
    </row>
    <row r="21" spans="1:7" ht="31.5" x14ac:dyDescent="0.25">
      <c r="A21" s="30" t="s">
        <v>120</v>
      </c>
      <c r="B21" s="31" t="s">
        <v>221</v>
      </c>
      <c r="C21" s="36" t="s">
        <v>84</v>
      </c>
      <c r="D21" s="37">
        <v>7700480190</v>
      </c>
      <c r="E21" s="32">
        <v>242</v>
      </c>
      <c r="F21" s="23">
        <v>67800</v>
      </c>
      <c r="G21" s="23">
        <v>111700</v>
      </c>
    </row>
    <row r="22" spans="1:7" ht="31.5" x14ac:dyDescent="0.25">
      <c r="A22" s="38" t="s">
        <v>115</v>
      </c>
      <c r="B22" s="31" t="s">
        <v>221</v>
      </c>
      <c r="C22" s="36" t="s">
        <v>84</v>
      </c>
      <c r="D22" s="37">
        <v>7700480190</v>
      </c>
      <c r="E22" s="32">
        <v>244</v>
      </c>
      <c r="F22" s="23">
        <v>137300</v>
      </c>
      <c r="G22" s="23">
        <v>139300</v>
      </c>
    </row>
    <row r="23" spans="1:7" x14ac:dyDescent="0.25">
      <c r="A23" s="30" t="s">
        <v>122</v>
      </c>
      <c r="B23" s="31" t="s">
        <v>221</v>
      </c>
      <c r="C23" s="36" t="s">
        <v>84</v>
      </c>
      <c r="D23" s="37">
        <v>7700489999</v>
      </c>
      <c r="E23" s="37">
        <v>852</v>
      </c>
      <c r="F23" s="39">
        <v>2000</v>
      </c>
      <c r="G23" s="39">
        <v>2000</v>
      </c>
    </row>
    <row r="24" spans="1:7" s="145" customFormat="1" ht="31.5" x14ac:dyDescent="0.25">
      <c r="A24" s="140" t="s">
        <v>115</v>
      </c>
      <c r="B24" s="141" t="s">
        <v>221</v>
      </c>
      <c r="C24" s="141" t="s">
        <v>92</v>
      </c>
      <c r="D24" s="142">
        <v>7703387010</v>
      </c>
      <c r="E24" s="143">
        <v>244</v>
      </c>
      <c r="F24" s="144">
        <v>10000</v>
      </c>
      <c r="G24" s="144">
        <v>10000</v>
      </c>
    </row>
    <row r="25" spans="1:7" ht="34.5" customHeight="1" x14ac:dyDescent="0.25">
      <c r="A25" s="9" t="s">
        <v>85</v>
      </c>
      <c r="B25" s="28" t="s">
        <v>221</v>
      </c>
      <c r="C25" s="34" t="s">
        <v>86</v>
      </c>
      <c r="D25" s="35"/>
      <c r="E25" s="35"/>
      <c r="F25" s="41">
        <f>F26</f>
        <v>9000</v>
      </c>
      <c r="G25" s="41">
        <f>G26</f>
        <v>9000</v>
      </c>
    </row>
    <row r="26" spans="1:7" ht="31.5" x14ac:dyDescent="0.25">
      <c r="A26" s="30" t="s">
        <v>121</v>
      </c>
      <c r="B26" s="31" t="s">
        <v>221</v>
      </c>
      <c r="C26" s="36" t="s">
        <v>86</v>
      </c>
      <c r="D26" s="37">
        <v>7701300000</v>
      </c>
      <c r="E26" s="37"/>
      <c r="F26" s="39">
        <f>F27</f>
        <v>9000</v>
      </c>
      <c r="G26" s="39">
        <f>G27</f>
        <v>9000</v>
      </c>
    </row>
    <row r="27" spans="1:7" x14ac:dyDescent="0.25">
      <c r="A27" s="30" t="s">
        <v>22</v>
      </c>
      <c r="B27" s="31" t="s">
        <v>221</v>
      </c>
      <c r="C27" s="36" t="s">
        <v>86</v>
      </c>
      <c r="D27" s="37">
        <v>7701389999</v>
      </c>
      <c r="E27" s="37">
        <v>540</v>
      </c>
      <c r="F27" s="39">
        <v>9000</v>
      </c>
      <c r="G27" s="39">
        <v>9000</v>
      </c>
    </row>
    <row r="28" spans="1:7" s="102" customFormat="1" x14ac:dyDescent="0.25">
      <c r="A28" s="33" t="s">
        <v>219</v>
      </c>
      <c r="B28" s="35">
        <v>996</v>
      </c>
      <c r="C28" s="36"/>
      <c r="D28" s="34" t="s">
        <v>234</v>
      </c>
      <c r="E28" s="37"/>
      <c r="F28" s="41">
        <f>F29</f>
        <v>95000</v>
      </c>
      <c r="G28" s="41">
        <f>G29</f>
        <v>0</v>
      </c>
    </row>
    <row r="29" spans="1:7" s="102" customFormat="1" x14ac:dyDescent="0.25">
      <c r="A29" s="30" t="s">
        <v>222</v>
      </c>
      <c r="B29" s="37">
        <v>996</v>
      </c>
      <c r="C29" s="36" t="s">
        <v>220</v>
      </c>
      <c r="D29" s="36" t="s">
        <v>234</v>
      </c>
      <c r="E29" s="37">
        <v>800</v>
      </c>
      <c r="F29" s="39">
        <v>95000</v>
      </c>
      <c r="G29" s="39">
        <v>0</v>
      </c>
    </row>
    <row r="30" spans="1:7" s="102" customFormat="1" x14ac:dyDescent="0.25">
      <c r="A30" s="30" t="s">
        <v>223</v>
      </c>
      <c r="B30" s="37">
        <v>996</v>
      </c>
      <c r="C30" s="36" t="s">
        <v>220</v>
      </c>
      <c r="D30" s="36" t="s">
        <v>235</v>
      </c>
      <c r="E30" s="37">
        <v>880</v>
      </c>
      <c r="F30" s="39">
        <v>95000</v>
      </c>
      <c r="G30" s="39">
        <v>0</v>
      </c>
    </row>
    <row r="31" spans="1:7" x14ac:dyDescent="0.25">
      <c r="A31" s="9" t="s">
        <v>87</v>
      </c>
      <c r="B31" s="28" t="s">
        <v>221</v>
      </c>
      <c r="C31" s="34" t="s">
        <v>88</v>
      </c>
      <c r="D31" s="35">
        <v>7700100000</v>
      </c>
      <c r="E31" s="35"/>
      <c r="F31" s="41">
        <f>F32</f>
        <v>3000</v>
      </c>
      <c r="G31" s="41">
        <f>G32</f>
        <v>3000</v>
      </c>
    </row>
    <row r="32" spans="1:7" x14ac:dyDescent="0.25">
      <c r="A32" s="30" t="s">
        <v>124</v>
      </c>
      <c r="B32" s="31" t="s">
        <v>221</v>
      </c>
      <c r="C32" s="36" t="s">
        <v>88</v>
      </c>
      <c r="D32" s="37">
        <v>7700189120</v>
      </c>
      <c r="E32" s="37"/>
      <c r="F32" s="39">
        <f>F33</f>
        <v>3000</v>
      </c>
      <c r="G32" s="39">
        <f>G33</f>
        <v>3000</v>
      </c>
    </row>
    <row r="33" spans="1:7" x14ac:dyDescent="0.25">
      <c r="A33" s="30" t="s">
        <v>125</v>
      </c>
      <c r="B33" s="31" t="s">
        <v>221</v>
      </c>
      <c r="C33" s="36" t="s">
        <v>88</v>
      </c>
      <c r="D33" s="37">
        <v>7700789120</v>
      </c>
      <c r="E33" s="37">
        <v>870</v>
      </c>
      <c r="F33" s="39">
        <v>3000</v>
      </c>
      <c r="G33" s="39">
        <v>3000</v>
      </c>
    </row>
    <row r="34" spans="1:7" ht="48" x14ac:dyDescent="0.25">
      <c r="A34" s="137" t="s">
        <v>227</v>
      </c>
      <c r="B34" s="28" t="s">
        <v>221</v>
      </c>
      <c r="C34" s="34" t="s">
        <v>225</v>
      </c>
      <c r="D34" s="35"/>
      <c r="E34" s="35"/>
      <c r="F34" s="41">
        <f>F35</f>
        <v>700</v>
      </c>
      <c r="G34" s="41">
        <f>G35</f>
        <v>700</v>
      </c>
    </row>
    <row r="35" spans="1:7" ht="31.5" x14ac:dyDescent="0.25">
      <c r="A35" s="140" t="s">
        <v>115</v>
      </c>
      <c r="B35" s="31" t="s">
        <v>221</v>
      </c>
      <c r="C35" s="36" t="s">
        <v>225</v>
      </c>
      <c r="D35" s="37" t="s">
        <v>236</v>
      </c>
      <c r="E35" s="37"/>
      <c r="F35" s="39">
        <v>700</v>
      </c>
      <c r="G35" s="39">
        <v>700</v>
      </c>
    </row>
    <row r="36" spans="1:7" x14ac:dyDescent="0.25">
      <c r="A36" s="30" t="s">
        <v>228</v>
      </c>
      <c r="B36" s="31" t="s">
        <v>221</v>
      </c>
      <c r="C36" s="36" t="s">
        <v>225</v>
      </c>
      <c r="D36" s="37" t="s">
        <v>236</v>
      </c>
      <c r="E36" s="37">
        <v>244</v>
      </c>
      <c r="F36" s="39">
        <v>700</v>
      </c>
      <c r="G36" s="39">
        <v>700</v>
      </c>
    </row>
    <row r="37" spans="1:7" x14ac:dyDescent="0.25">
      <c r="A37" s="9" t="s">
        <v>142</v>
      </c>
      <c r="B37" s="20" t="s">
        <v>221</v>
      </c>
      <c r="C37" s="34" t="s">
        <v>143</v>
      </c>
      <c r="D37" s="35">
        <v>7030251180</v>
      </c>
      <c r="E37" s="35"/>
      <c r="F37" s="41">
        <f>F38</f>
        <v>39700</v>
      </c>
      <c r="G37" s="41">
        <f>G38</f>
        <v>39800</v>
      </c>
    </row>
    <row r="38" spans="1:7" x14ac:dyDescent="0.25">
      <c r="A38" s="30" t="s">
        <v>141</v>
      </c>
      <c r="B38" s="36" t="s">
        <v>221</v>
      </c>
      <c r="C38" s="36" t="s">
        <v>140</v>
      </c>
      <c r="D38" s="37">
        <v>7030251180</v>
      </c>
      <c r="E38" s="37"/>
      <c r="F38" s="39">
        <f>F39</f>
        <v>39700</v>
      </c>
      <c r="G38" s="39">
        <f>G39</f>
        <v>39800</v>
      </c>
    </row>
    <row r="39" spans="1:7" ht="47.25" x14ac:dyDescent="0.25">
      <c r="A39" s="21" t="s">
        <v>139</v>
      </c>
      <c r="B39" s="36" t="s">
        <v>221</v>
      </c>
      <c r="C39" s="36" t="s">
        <v>140</v>
      </c>
      <c r="D39" s="37">
        <v>7030251180</v>
      </c>
      <c r="E39" s="37"/>
      <c r="F39" s="39">
        <f>F40+F41</f>
        <v>39700</v>
      </c>
      <c r="G39" s="39">
        <f>G40+G41</f>
        <v>39800</v>
      </c>
    </row>
    <row r="40" spans="1:7" ht="37.5" customHeight="1" x14ac:dyDescent="0.25">
      <c r="A40" s="30" t="s">
        <v>114</v>
      </c>
      <c r="B40" s="36" t="s">
        <v>221</v>
      </c>
      <c r="C40" s="36" t="s">
        <v>140</v>
      </c>
      <c r="D40" s="37">
        <v>7030251180</v>
      </c>
      <c r="E40" s="37">
        <v>121</v>
      </c>
      <c r="F40" s="39">
        <v>37000</v>
      </c>
      <c r="G40" s="39">
        <v>37000</v>
      </c>
    </row>
    <row r="41" spans="1:7" ht="31.5" x14ac:dyDescent="0.25">
      <c r="A41" s="38" t="s">
        <v>115</v>
      </c>
      <c r="B41" s="36" t="s">
        <v>221</v>
      </c>
      <c r="C41" s="36" t="s">
        <v>140</v>
      </c>
      <c r="D41" s="37">
        <v>7030251180</v>
      </c>
      <c r="E41" s="37">
        <v>244</v>
      </c>
      <c r="F41" s="39">
        <v>2700</v>
      </c>
      <c r="G41" s="39">
        <v>2800</v>
      </c>
    </row>
    <row r="42" spans="1:7" ht="31.5" x14ac:dyDescent="0.25">
      <c r="A42" s="9" t="s">
        <v>89</v>
      </c>
      <c r="B42" s="34" t="s">
        <v>221</v>
      </c>
      <c r="C42" s="34" t="s">
        <v>90</v>
      </c>
      <c r="D42" s="35"/>
      <c r="E42" s="35"/>
      <c r="F42" s="41">
        <f>F44+F46</f>
        <v>31800</v>
      </c>
      <c r="G42" s="41">
        <f>G44+G46</f>
        <v>58800</v>
      </c>
    </row>
    <row r="43" spans="1:7" s="145" customFormat="1" ht="31.5" x14ac:dyDescent="0.25">
      <c r="A43" s="146" t="s">
        <v>91</v>
      </c>
      <c r="B43" s="147" t="s">
        <v>221</v>
      </c>
      <c r="C43" s="147" t="s">
        <v>92</v>
      </c>
      <c r="D43" s="148"/>
      <c r="E43" s="148"/>
      <c r="F43" s="149">
        <f>F44</f>
        <v>10800</v>
      </c>
      <c r="G43" s="149">
        <f>G44</f>
        <v>10800</v>
      </c>
    </row>
    <row r="44" spans="1:7" s="145" customFormat="1" ht="31.5" x14ac:dyDescent="0.25">
      <c r="A44" s="150" t="s">
        <v>91</v>
      </c>
      <c r="B44" s="141" t="s">
        <v>221</v>
      </c>
      <c r="C44" s="141" t="s">
        <v>92</v>
      </c>
      <c r="D44" s="142">
        <v>7703300000</v>
      </c>
      <c r="E44" s="143"/>
      <c r="F44" s="144">
        <f>F45</f>
        <v>10800</v>
      </c>
      <c r="G44" s="144">
        <f>G45</f>
        <v>10800</v>
      </c>
    </row>
    <row r="45" spans="1:7" s="145" customFormat="1" ht="31.5" x14ac:dyDescent="0.25">
      <c r="A45" s="140" t="s">
        <v>115</v>
      </c>
      <c r="B45" s="141" t="s">
        <v>221</v>
      </c>
      <c r="C45" s="141" t="s">
        <v>92</v>
      </c>
      <c r="D45" s="142">
        <v>7703387010</v>
      </c>
      <c r="E45" s="143">
        <v>540</v>
      </c>
      <c r="F45" s="144">
        <v>10800</v>
      </c>
      <c r="G45" s="144">
        <v>10800</v>
      </c>
    </row>
    <row r="46" spans="1:7" s="145" customFormat="1" ht="31.5" x14ac:dyDescent="0.25">
      <c r="A46" s="146" t="s">
        <v>126</v>
      </c>
      <c r="B46" s="147" t="s">
        <v>221</v>
      </c>
      <c r="C46" s="147" t="s">
        <v>94</v>
      </c>
      <c r="D46" s="148"/>
      <c r="E46" s="148"/>
      <c r="F46" s="149">
        <f>F47</f>
        <v>21000</v>
      </c>
      <c r="G46" s="149">
        <f>G47</f>
        <v>48000</v>
      </c>
    </row>
    <row r="47" spans="1:7" ht="31.5" x14ac:dyDescent="0.25">
      <c r="A47" s="38" t="s">
        <v>115</v>
      </c>
      <c r="B47" s="36" t="s">
        <v>221</v>
      </c>
      <c r="C47" s="36" t="s">
        <v>94</v>
      </c>
      <c r="D47" s="37">
        <v>7703280190</v>
      </c>
      <c r="E47" s="37">
        <v>244</v>
      </c>
      <c r="F47" s="39">
        <v>21000</v>
      </c>
      <c r="G47" s="39">
        <v>48000</v>
      </c>
    </row>
    <row r="48" spans="1:7" x14ac:dyDescent="0.25">
      <c r="A48" s="9" t="s">
        <v>95</v>
      </c>
      <c r="B48" s="34" t="s">
        <v>221</v>
      </c>
      <c r="C48" s="34" t="s">
        <v>96</v>
      </c>
      <c r="D48" s="35"/>
      <c r="E48" s="35"/>
      <c r="F48" s="41">
        <f t="shared" ref="F48:G50" si="0">F49</f>
        <v>150800</v>
      </c>
      <c r="G48" s="41">
        <f t="shared" si="0"/>
        <v>125000</v>
      </c>
    </row>
    <row r="49" spans="1:7" x14ac:dyDescent="0.25">
      <c r="A49" s="30" t="s">
        <v>97</v>
      </c>
      <c r="B49" s="36" t="s">
        <v>221</v>
      </c>
      <c r="C49" s="36" t="s">
        <v>98</v>
      </c>
      <c r="D49" s="37"/>
      <c r="E49" s="37"/>
      <c r="F49" s="39">
        <f t="shared" si="0"/>
        <v>150800</v>
      </c>
      <c r="G49" s="39">
        <f t="shared" si="0"/>
        <v>125000</v>
      </c>
    </row>
    <row r="50" spans="1:7" ht="31.5" x14ac:dyDescent="0.25">
      <c r="A50" s="42" t="s">
        <v>130</v>
      </c>
      <c r="B50" s="36" t="s">
        <v>221</v>
      </c>
      <c r="C50" s="36" t="s">
        <v>98</v>
      </c>
      <c r="D50" s="37">
        <v>4200000000</v>
      </c>
      <c r="E50" s="37"/>
      <c r="F50" s="39">
        <f t="shared" si="0"/>
        <v>150800</v>
      </c>
      <c r="G50" s="39">
        <f t="shared" si="0"/>
        <v>125000</v>
      </c>
    </row>
    <row r="51" spans="1:7" ht="31.5" x14ac:dyDescent="0.25">
      <c r="A51" s="38" t="s">
        <v>115</v>
      </c>
      <c r="B51" s="36" t="s">
        <v>221</v>
      </c>
      <c r="C51" s="36" t="s">
        <v>98</v>
      </c>
      <c r="D51" s="37">
        <v>4200189999</v>
      </c>
      <c r="E51" s="37">
        <v>244</v>
      </c>
      <c r="F51" s="39">
        <v>150800</v>
      </c>
      <c r="G51" s="39">
        <v>125000</v>
      </c>
    </row>
    <row r="52" spans="1:7" x14ac:dyDescent="0.25">
      <c r="A52" s="9" t="s">
        <v>99</v>
      </c>
      <c r="B52" s="34" t="s">
        <v>221</v>
      </c>
      <c r="C52" s="34" t="s">
        <v>100</v>
      </c>
      <c r="D52" s="35"/>
      <c r="E52" s="35"/>
      <c r="F52" s="41">
        <f>F53</f>
        <v>45000</v>
      </c>
      <c r="G52" s="41">
        <f>G53</f>
        <v>98000</v>
      </c>
    </row>
    <row r="53" spans="1:7" x14ac:dyDescent="0.25">
      <c r="A53" s="33" t="s">
        <v>108</v>
      </c>
      <c r="B53" s="34" t="s">
        <v>221</v>
      </c>
      <c r="C53" s="34" t="s">
        <v>109</v>
      </c>
      <c r="D53" s="35"/>
      <c r="E53" s="35"/>
      <c r="F53" s="41">
        <f>F54+F56+F58+F60+F62</f>
        <v>45000</v>
      </c>
      <c r="G53" s="41">
        <f>G54+G56+G58+G60+G62</f>
        <v>98000</v>
      </c>
    </row>
    <row r="54" spans="1:7" ht="31.5" x14ac:dyDescent="0.25">
      <c r="A54" s="44" t="s">
        <v>127</v>
      </c>
      <c r="B54" s="36" t="s">
        <v>221</v>
      </c>
      <c r="C54" s="36" t="s">
        <v>109</v>
      </c>
      <c r="D54" s="45">
        <v>7701500000</v>
      </c>
      <c r="E54" s="37"/>
      <c r="F54" s="39">
        <f>F55</f>
        <v>5000</v>
      </c>
      <c r="G54" s="39">
        <f>G55</f>
        <v>5000</v>
      </c>
    </row>
    <row r="55" spans="1:7" ht="31.5" x14ac:dyDescent="0.25">
      <c r="A55" s="38" t="s">
        <v>115</v>
      </c>
      <c r="B55" s="36" t="s">
        <v>221</v>
      </c>
      <c r="C55" s="36" t="s">
        <v>109</v>
      </c>
      <c r="D55" s="37">
        <v>7701589999</v>
      </c>
      <c r="E55" s="37">
        <v>244</v>
      </c>
      <c r="F55" s="39">
        <v>5000</v>
      </c>
      <c r="G55" s="39">
        <v>5000</v>
      </c>
    </row>
    <row r="56" spans="1:7" ht="31.5" x14ac:dyDescent="0.25">
      <c r="A56" s="44" t="s">
        <v>130</v>
      </c>
      <c r="B56" s="36" t="s">
        <v>221</v>
      </c>
      <c r="C56" s="36" t="s">
        <v>109</v>
      </c>
      <c r="D56" s="45">
        <v>7702500000</v>
      </c>
      <c r="E56" s="37"/>
      <c r="F56" s="39">
        <f>F57</f>
        <v>10000</v>
      </c>
      <c r="G56" s="39">
        <f>G57</f>
        <v>45000</v>
      </c>
    </row>
    <row r="57" spans="1:7" ht="31.5" x14ac:dyDescent="0.25">
      <c r="A57" s="38" t="s">
        <v>115</v>
      </c>
      <c r="B57" s="36" t="s">
        <v>221</v>
      </c>
      <c r="C57" s="36" t="s">
        <v>109</v>
      </c>
      <c r="D57" s="37">
        <v>7702589999</v>
      </c>
      <c r="E57" s="37">
        <v>244</v>
      </c>
      <c r="F57" s="39">
        <v>10000</v>
      </c>
      <c r="G57" s="39">
        <v>45000</v>
      </c>
    </row>
    <row r="58" spans="1:7" ht="31.5" x14ac:dyDescent="0.25">
      <c r="A58" s="44" t="s">
        <v>212</v>
      </c>
      <c r="B58" s="36" t="s">
        <v>221</v>
      </c>
      <c r="C58" s="36" t="s">
        <v>109</v>
      </c>
      <c r="D58" s="45">
        <v>7703500000</v>
      </c>
      <c r="E58" s="37"/>
      <c r="F58" s="39">
        <f>F59</f>
        <v>1000</v>
      </c>
      <c r="G58" s="39">
        <f>G59</f>
        <v>2000</v>
      </c>
    </row>
    <row r="59" spans="1:7" ht="31.5" x14ac:dyDescent="0.25">
      <c r="A59" s="38" t="s">
        <v>115</v>
      </c>
      <c r="B59" s="36" t="s">
        <v>221</v>
      </c>
      <c r="C59" s="36" t="s">
        <v>109</v>
      </c>
      <c r="D59" s="37">
        <v>7703589999</v>
      </c>
      <c r="E59" s="37">
        <v>244</v>
      </c>
      <c r="F59" s="39">
        <v>1000</v>
      </c>
      <c r="G59" s="39">
        <v>2000</v>
      </c>
    </row>
    <row r="60" spans="1:7" x14ac:dyDescent="0.25">
      <c r="A60" s="44" t="s">
        <v>128</v>
      </c>
      <c r="B60" s="36" t="s">
        <v>221</v>
      </c>
      <c r="C60" s="36" t="s">
        <v>109</v>
      </c>
      <c r="D60" s="37">
        <v>7704500000</v>
      </c>
      <c r="E60" s="37"/>
      <c r="F60" s="39">
        <f>F61</f>
        <v>1000</v>
      </c>
      <c r="G60" s="39">
        <f>G61</f>
        <v>2000</v>
      </c>
    </row>
    <row r="61" spans="1:7" ht="31.5" x14ac:dyDescent="0.25">
      <c r="A61" s="38" t="s">
        <v>115</v>
      </c>
      <c r="B61" s="36" t="s">
        <v>221</v>
      </c>
      <c r="C61" s="36" t="s">
        <v>109</v>
      </c>
      <c r="D61" s="37">
        <v>7704589999</v>
      </c>
      <c r="E61" s="37">
        <v>244</v>
      </c>
      <c r="F61" s="39">
        <v>1000</v>
      </c>
      <c r="G61" s="39">
        <v>2000</v>
      </c>
    </row>
    <row r="62" spans="1:7" ht="31.5" x14ac:dyDescent="0.25">
      <c r="A62" s="44" t="s">
        <v>129</v>
      </c>
      <c r="B62" s="36" t="s">
        <v>221</v>
      </c>
      <c r="C62" s="36" t="s">
        <v>109</v>
      </c>
      <c r="D62" s="37">
        <v>7705500000</v>
      </c>
      <c r="E62" s="37"/>
      <c r="F62" s="39">
        <f>F63</f>
        <v>28000</v>
      </c>
      <c r="G62" s="39">
        <f>G63</f>
        <v>44000</v>
      </c>
    </row>
    <row r="63" spans="1:7" ht="31.5" x14ac:dyDescent="0.25">
      <c r="A63" s="38" t="s">
        <v>115</v>
      </c>
      <c r="B63" s="36" t="s">
        <v>221</v>
      </c>
      <c r="C63" s="36" t="s">
        <v>109</v>
      </c>
      <c r="D63" s="37">
        <v>7705589999</v>
      </c>
      <c r="E63" s="37">
        <v>244</v>
      </c>
      <c r="F63" s="39">
        <v>28000</v>
      </c>
      <c r="G63" s="39">
        <v>44000</v>
      </c>
    </row>
    <row r="64" spans="1:7" x14ac:dyDescent="0.25">
      <c r="A64" s="9" t="s">
        <v>103</v>
      </c>
      <c r="B64" s="34" t="s">
        <v>221</v>
      </c>
      <c r="C64" s="34" t="s">
        <v>104</v>
      </c>
      <c r="D64" s="35"/>
      <c r="E64" s="35"/>
      <c r="F64" s="41">
        <f>F65+F70</f>
        <v>340000</v>
      </c>
      <c r="G64" s="41">
        <f>G65+G70</f>
        <v>340000</v>
      </c>
    </row>
    <row r="65" spans="1:7" x14ac:dyDescent="0.25">
      <c r="A65" s="30" t="s">
        <v>149</v>
      </c>
      <c r="B65" s="34" t="s">
        <v>221</v>
      </c>
      <c r="C65" s="34" t="s">
        <v>106</v>
      </c>
      <c r="D65" s="35"/>
      <c r="E65" s="35"/>
      <c r="F65" s="41">
        <f>F66</f>
        <v>208000</v>
      </c>
      <c r="G65" s="41">
        <f>G66</f>
        <v>208000</v>
      </c>
    </row>
    <row r="66" spans="1:7" ht="31.5" x14ac:dyDescent="0.25">
      <c r="A66" s="33" t="s">
        <v>197</v>
      </c>
      <c r="B66" s="36" t="s">
        <v>221</v>
      </c>
      <c r="C66" s="36" t="s">
        <v>106</v>
      </c>
      <c r="D66" s="68">
        <v>7700700000</v>
      </c>
      <c r="E66" s="37"/>
      <c r="F66" s="39">
        <f>SUM(F67:F69)</f>
        <v>208000</v>
      </c>
      <c r="G66" s="39">
        <f>SUM(G67:G69)</f>
        <v>208000</v>
      </c>
    </row>
    <row r="67" spans="1:7" ht="31.5" x14ac:dyDescent="0.25">
      <c r="A67" s="44" t="s">
        <v>123</v>
      </c>
      <c r="B67" s="36" t="s">
        <v>221</v>
      </c>
      <c r="C67" s="36" t="s">
        <v>106</v>
      </c>
      <c r="D67" s="68">
        <v>7700782110</v>
      </c>
      <c r="E67" s="37">
        <v>111</v>
      </c>
      <c r="F67" s="39">
        <v>195000</v>
      </c>
      <c r="G67" s="39">
        <v>195000</v>
      </c>
    </row>
    <row r="68" spans="1:7" ht="31.5" x14ac:dyDescent="0.25">
      <c r="A68" s="30" t="s">
        <v>120</v>
      </c>
      <c r="B68" s="36" t="s">
        <v>221</v>
      </c>
      <c r="C68" s="36" t="s">
        <v>106</v>
      </c>
      <c r="D68" s="68">
        <v>7700782190</v>
      </c>
      <c r="E68" s="37">
        <v>122</v>
      </c>
      <c r="F68" s="39">
        <v>1000</v>
      </c>
      <c r="G68" s="39">
        <v>1000</v>
      </c>
    </row>
    <row r="69" spans="1:7" ht="31.5" x14ac:dyDescent="0.25">
      <c r="A69" s="38" t="s">
        <v>115</v>
      </c>
      <c r="B69" s="36" t="s">
        <v>221</v>
      </c>
      <c r="C69" s="36" t="s">
        <v>106</v>
      </c>
      <c r="D69" s="68">
        <v>7700782190</v>
      </c>
      <c r="E69" s="37">
        <v>244</v>
      </c>
      <c r="F69" s="39">
        <v>12000</v>
      </c>
      <c r="G69" s="39">
        <v>12000</v>
      </c>
    </row>
    <row r="70" spans="1:7" ht="31.5" x14ac:dyDescent="0.25">
      <c r="A70" s="69" t="s">
        <v>195</v>
      </c>
      <c r="B70" s="36" t="s">
        <v>221</v>
      </c>
      <c r="C70" s="36" t="s">
        <v>106</v>
      </c>
      <c r="D70" s="68">
        <v>7700800000</v>
      </c>
      <c r="E70" s="37"/>
      <c r="F70" s="41">
        <f>F71+F72</f>
        <v>132000</v>
      </c>
      <c r="G70" s="41">
        <f>G71+G72</f>
        <v>132000</v>
      </c>
    </row>
    <row r="71" spans="1:7" ht="31.5" x14ac:dyDescent="0.25">
      <c r="A71" s="44" t="s">
        <v>123</v>
      </c>
      <c r="B71" s="36" t="s">
        <v>221</v>
      </c>
      <c r="C71" s="36" t="s">
        <v>106</v>
      </c>
      <c r="D71" s="68">
        <v>7700882110</v>
      </c>
      <c r="E71" s="37">
        <v>111</v>
      </c>
      <c r="F71" s="39">
        <v>130000</v>
      </c>
      <c r="G71" s="39">
        <v>130000</v>
      </c>
    </row>
    <row r="72" spans="1:7" ht="31.5" x14ac:dyDescent="0.25">
      <c r="A72" s="38" t="s">
        <v>115</v>
      </c>
      <c r="B72" s="36" t="s">
        <v>221</v>
      </c>
      <c r="C72" s="36" t="s">
        <v>106</v>
      </c>
      <c r="D72" s="68">
        <v>7700882190</v>
      </c>
      <c r="E72" s="37">
        <v>244</v>
      </c>
      <c r="F72" s="39">
        <v>2000</v>
      </c>
      <c r="G72" s="39">
        <v>2000</v>
      </c>
    </row>
    <row r="73" spans="1:7" s="112" customFormat="1" x14ac:dyDescent="0.25">
      <c r="A73" s="108" t="s">
        <v>216</v>
      </c>
      <c r="B73" s="109">
        <v>996</v>
      </c>
      <c r="C73" s="109"/>
      <c r="D73" s="110"/>
      <c r="E73" s="37"/>
      <c r="F73" s="111">
        <f>F74</f>
        <v>30000</v>
      </c>
      <c r="G73" s="111">
        <f>G74</f>
        <v>30000</v>
      </c>
    </row>
    <row r="74" spans="1:7" s="102" customFormat="1" ht="34.5" customHeight="1" x14ac:dyDescent="0.25">
      <c r="A74" s="113" t="s">
        <v>215</v>
      </c>
      <c r="B74" s="114">
        <v>996</v>
      </c>
      <c r="C74" s="114">
        <v>1001</v>
      </c>
      <c r="D74" s="115" t="s">
        <v>237</v>
      </c>
      <c r="E74" s="37">
        <v>321</v>
      </c>
      <c r="F74" s="116">
        <f>F75</f>
        <v>30000</v>
      </c>
      <c r="G74" s="116">
        <f>G75</f>
        <v>30000</v>
      </c>
    </row>
    <row r="75" spans="1:7" s="102" customFormat="1" x14ac:dyDescent="0.25">
      <c r="A75" s="113" t="s">
        <v>211</v>
      </c>
      <c r="B75" s="114">
        <v>996</v>
      </c>
      <c r="C75" s="114">
        <v>1001</v>
      </c>
      <c r="D75" s="115" t="s">
        <v>237</v>
      </c>
      <c r="E75" s="37">
        <v>321</v>
      </c>
      <c r="F75" s="116">
        <v>30000</v>
      </c>
      <c r="G75" s="116">
        <v>30000</v>
      </c>
    </row>
    <row r="76" spans="1:7" x14ac:dyDescent="0.25">
      <c r="A76" s="9" t="s">
        <v>107</v>
      </c>
      <c r="B76" s="20"/>
      <c r="C76" s="20"/>
      <c r="D76" s="10"/>
      <c r="E76" s="10"/>
      <c r="F76" s="41">
        <f>F13+F28+F37+F42+F48+F52+F64+F73+F34</f>
        <v>2606100</v>
      </c>
      <c r="G76" s="41">
        <f>G13+G28+G37+G42+G48+G52+G64+G73+G34</f>
        <v>2613300</v>
      </c>
    </row>
    <row r="78" spans="1:7" ht="18.75" x14ac:dyDescent="0.3">
      <c r="A78" s="1" t="s">
        <v>203</v>
      </c>
      <c r="B78" s="101"/>
      <c r="C78" s="101"/>
      <c r="F78" s="3"/>
      <c r="G78" s="3" t="s">
        <v>204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64" bestFit="1" customWidth="1"/>
    <col min="2" max="2" width="9.140625" style="64"/>
    <col min="3" max="5" width="12.28515625" style="64" bestFit="1" customWidth="1"/>
    <col min="6" max="16384" width="9.140625" style="64"/>
  </cols>
  <sheetData>
    <row r="2" spans="1:8" x14ac:dyDescent="0.35">
      <c r="A2" s="64" t="s">
        <v>194</v>
      </c>
    </row>
    <row r="3" spans="1:8" x14ac:dyDescent="0.35">
      <c r="A3" s="66"/>
      <c r="B3" s="66"/>
      <c r="C3" s="66" t="s">
        <v>192</v>
      </c>
      <c r="D3" s="66">
        <v>2015</v>
      </c>
      <c r="E3" s="66">
        <v>2016</v>
      </c>
      <c r="F3" s="66"/>
      <c r="G3" s="66"/>
      <c r="H3" s="66"/>
    </row>
    <row r="4" spans="1:8" s="65" customFormat="1" x14ac:dyDescent="0.35">
      <c r="A4" s="67">
        <v>100</v>
      </c>
      <c r="B4" s="67"/>
      <c r="C4" s="67">
        <f>C6+C7+C8+C9</f>
        <v>4768200</v>
      </c>
      <c r="D4" s="67">
        <f>D6+D7+D8+D9</f>
        <v>4259000</v>
      </c>
      <c r="E4" s="67">
        <f>E6+E7+E8+E9</f>
        <v>3929600</v>
      </c>
      <c r="F4" s="67"/>
      <c r="G4" s="67"/>
      <c r="H4" s="67"/>
    </row>
    <row r="5" spans="1:8" x14ac:dyDescent="0.35">
      <c r="A5" s="66"/>
      <c r="B5" s="66"/>
      <c r="C5" s="66"/>
      <c r="D5" s="66"/>
      <c r="E5" s="66"/>
      <c r="F5" s="66"/>
      <c r="G5" s="66"/>
      <c r="H5" s="66"/>
    </row>
    <row r="6" spans="1:8" x14ac:dyDescent="0.35">
      <c r="A6" s="66">
        <v>102</v>
      </c>
      <c r="B6" s="66"/>
      <c r="C6" s="66">
        <v>971000</v>
      </c>
      <c r="D6" s="66">
        <v>971000</v>
      </c>
      <c r="E6" s="66">
        <v>971000</v>
      </c>
      <c r="F6" s="66"/>
      <c r="G6" s="66"/>
      <c r="H6" s="66"/>
    </row>
    <row r="7" spans="1:8" x14ac:dyDescent="0.35">
      <c r="A7" s="66">
        <v>104</v>
      </c>
      <c r="B7" s="66"/>
      <c r="C7" s="66">
        <v>3751683</v>
      </c>
      <c r="D7" s="66">
        <v>3242483</v>
      </c>
      <c r="E7" s="66">
        <v>2913083</v>
      </c>
      <c r="F7" s="66"/>
      <c r="G7" s="66"/>
      <c r="H7" s="66"/>
    </row>
    <row r="8" spans="1:8" x14ac:dyDescent="0.35">
      <c r="A8" s="66">
        <v>106</v>
      </c>
      <c r="B8" s="66"/>
      <c r="C8" s="66">
        <v>33517</v>
      </c>
      <c r="D8" s="66">
        <v>33517</v>
      </c>
      <c r="E8" s="66">
        <v>33517</v>
      </c>
      <c r="F8" s="66"/>
      <c r="G8" s="66"/>
      <c r="H8" s="66"/>
    </row>
    <row r="9" spans="1:8" x14ac:dyDescent="0.35">
      <c r="A9" s="66">
        <v>111</v>
      </c>
      <c r="B9" s="66"/>
      <c r="C9" s="66">
        <v>12000</v>
      </c>
      <c r="D9" s="66">
        <v>12000</v>
      </c>
      <c r="E9" s="66">
        <v>12000</v>
      </c>
      <c r="F9" s="66"/>
      <c r="G9" s="66"/>
      <c r="H9" s="66"/>
    </row>
    <row r="10" spans="1:8" x14ac:dyDescent="0.35">
      <c r="A10" s="66"/>
      <c r="B10" s="66"/>
      <c r="C10" s="66"/>
      <c r="D10" s="66"/>
      <c r="E10" s="66"/>
      <c r="F10" s="66"/>
      <c r="G10" s="66"/>
      <c r="H10" s="66"/>
    </row>
    <row r="11" spans="1:8" s="65" customFormat="1" x14ac:dyDescent="0.35">
      <c r="A11" s="67">
        <v>203</v>
      </c>
      <c r="B11" s="67"/>
      <c r="C11" s="67">
        <v>183000</v>
      </c>
      <c r="D11" s="67">
        <v>183500</v>
      </c>
      <c r="E11" s="67">
        <v>183500</v>
      </c>
      <c r="F11" s="67"/>
      <c r="G11" s="67"/>
      <c r="H11" s="67"/>
    </row>
    <row r="12" spans="1:8" x14ac:dyDescent="0.35">
      <c r="A12" s="66"/>
      <c r="B12" s="66"/>
      <c r="C12" s="66"/>
      <c r="D12" s="66"/>
      <c r="E12" s="66"/>
      <c r="F12" s="66"/>
      <c r="G12" s="66"/>
      <c r="H12" s="66"/>
    </row>
    <row r="13" spans="1:8" x14ac:dyDescent="0.35">
      <c r="A13" s="67">
        <v>300</v>
      </c>
      <c r="B13" s="67"/>
      <c r="C13" s="67">
        <f>C14+C15</f>
        <v>956000</v>
      </c>
      <c r="D13" s="67">
        <f>D14+D15</f>
        <v>980000</v>
      </c>
      <c r="E13" s="67">
        <f>E14+E15</f>
        <v>980000</v>
      </c>
      <c r="F13" s="66"/>
      <c r="G13" s="66"/>
      <c r="H13" s="66"/>
    </row>
    <row r="14" spans="1:8" x14ac:dyDescent="0.35">
      <c r="A14" s="66">
        <v>309</v>
      </c>
      <c r="B14" s="66"/>
      <c r="C14" s="66">
        <v>10000</v>
      </c>
      <c r="D14" s="66">
        <v>10000</v>
      </c>
      <c r="E14" s="66">
        <v>10000</v>
      </c>
      <c r="F14" s="66"/>
      <c r="G14" s="66"/>
      <c r="H14" s="66"/>
    </row>
    <row r="15" spans="1:8" x14ac:dyDescent="0.35">
      <c r="A15" s="66">
        <v>310</v>
      </c>
      <c r="B15" s="66"/>
      <c r="C15" s="66">
        <v>946000</v>
      </c>
      <c r="D15" s="66">
        <v>970000</v>
      </c>
      <c r="E15" s="66">
        <v>970000</v>
      </c>
      <c r="F15" s="66"/>
      <c r="G15" s="66"/>
      <c r="H15" s="66"/>
    </row>
    <row r="16" spans="1:8" x14ac:dyDescent="0.35">
      <c r="A16" s="66"/>
      <c r="B16" s="66"/>
      <c r="C16" s="66"/>
      <c r="D16" s="66"/>
      <c r="E16" s="66"/>
      <c r="F16" s="66"/>
      <c r="G16" s="66"/>
      <c r="H16" s="66"/>
    </row>
    <row r="17" spans="1:8" s="65" customFormat="1" x14ac:dyDescent="0.35">
      <c r="A17" s="67">
        <v>409</v>
      </c>
      <c r="B17" s="67"/>
      <c r="C17" s="67">
        <v>1055100</v>
      </c>
      <c r="D17" s="67">
        <v>1234800</v>
      </c>
      <c r="E17" s="67">
        <v>1421000</v>
      </c>
      <c r="F17" s="67"/>
      <c r="G17" s="67"/>
      <c r="H17" s="67"/>
    </row>
    <row r="18" spans="1:8" x14ac:dyDescent="0.35">
      <c r="A18" s="66"/>
      <c r="B18" s="66"/>
      <c r="C18" s="66"/>
      <c r="D18" s="66"/>
      <c r="E18" s="66"/>
      <c r="F18" s="66"/>
      <c r="G18" s="66"/>
      <c r="H18" s="66"/>
    </row>
    <row r="19" spans="1:8" s="65" customFormat="1" x14ac:dyDescent="0.35">
      <c r="A19" s="67">
        <v>500</v>
      </c>
      <c r="B19" s="67"/>
      <c r="C19" s="67">
        <f>C21+C22</f>
        <v>371000</v>
      </c>
      <c r="D19" s="67">
        <f>D21+D22</f>
        <v>331000</v>
      </c>
      <c r="E19" s="67">
        <f>E21+E22</f>
        <v>326000</v>
      </c>
      <c r="F19" s="67"/>
      <c r="G19" s="67"/>
      <c r="H19" s="67"/>
    </row>
    <row r="20" spans="1:8" x14ac:dyDescent="0.35">
      <c r="A20" s="66"/>
      <c r="B20" s="66"/>
      <c r="C20" s="66"/>
      <c r="D20" s="66"/>
      <c r="E20" s="66"/>
      <c r="F20" s="66"/>
      <c r="G20" s="66"/>
      <c r="H20" s="66"/>
    </row>
    <row r="21" spans="1:8" x14ac:dyDescent="0.35">
      <c r="A21" s="66">
        <v>502</v>
      </c>
      <c r="B21" s="66"/>
      <c r="C21" s="66">
        <v>60000</v>
      </c>
      <c r="D21" s="66">
        <v>20000</v>
      </c>
      <c r="E21" s="66">
        <v>15000</v>
      </c>
      <c r="F21" s="66"/>
      <c r="G21" s="66"/>
      <c r="H21" s="66"/>
    </row>
    <row r="22" spans="1:8" x14ac:dyDescent="0.35">
      <c r="A22" s="66">
        <v>503</v>
      </c>
      <c r="B22" s="66"/>
      <c r="C22" s="66">
        <v>311000</v>
      </c>
      <c r="D22" s="66">
        <v>311000</v>
      </c>
      <c r="E22" s="66">
        <v>311000</v>
      </c>
      <c r="F22" s="66"/>
      <c r="G22" s="66"/>
      <c r="H22" s="66"/>
    </row>
    <row r="23" spans="1:8" x14ac:dyDescent="0.35">
      <c r="A23" s="66"/>
      <c r="B23" s="66"/>
      <c r="C23" s="66"/>
      <c r="D23" s="66"/>
      <c r="E23" s="66"/>
      <c r="F23" s="66"/>
      <c r="G23" s="66"/>
      <c r="H23" s="66"/>
    </row>
    <row r="24" spans="1:8" s="65" customFormat="1" x14ac:dyDescent="0.35">
      <c r="A24" s="67">
        <v>707</v>
      </c>
      <c r="B24" s="67"/>
      <c r="C24" s="67">
        <v>12000</v>
      </c>
      <c r="D24" s="67">
        <v>12000</v>
      </c>
      <c r="E24" s="67">
        <v>12000</v>
      </c>
      <c r="F24" s="67"/>
      <c r="G24" s="67"/>
      <c r="H24" s="67"/>
    </row>
    <row r="25" spans="1:8" x14ac:dyDescent="0.35">
      <c r="A25" s="66"/>
      <c r="B25" s="66"/>
      <c r="C25" s="66"/>
      <c r="D25" s="66"/>
      <c r="E25" s="66"/>
      <c r="F25" s="66"/>
      <c r="G25" s="66"/>
      <c r="H25" s="66"/>
    </row>
    <row r="26" spans="1:8" s="65" customFormat="1" x14ac:dyDescent="0.35">
      <c r="A26" s="67">
        <v>800</v>
      </c>
      <c r="B26" s="67"/>
      <c r="C26" s="67">
        <v>2194400</v>
      </c>
      <c r="D26" s="67">
        <v>2194400</v>
      </c>
      <c r="E26" s="67">
        <v>2194400</v>
      </c>
      <c r="F26" s="67"/>
      <c r="G26" s="67"/>
      <c r="H26" s="67"/>
    </row>
    <row r="27" spans="1:8" x14ac:dyDescent="0.35">
      <c r="A27" s="66"/>
      <c r="B27" s="66"/>
      <c r="C27" s="66"/>
      <c r="D27" s="66"/>
      <c r="E27" s="66"/>
      <c r="F27" s="66"/>
      <c r="G27" s="66"/>
      <c r="H27" s="66"/>
    </row>
    <row r="28" spans="1:8" x14ac:dyDescent="0.35">
      <c r="A28" s="66"/>
      <c r="B28" s="66"/>
      <c r="C28" s="66"/>
      <c r="D28" s="66"/>
      <c r="E28" s="66"/>
      <c r="F28" s="66"/>
      <c r="G28" s="66"/>
      <c r="H28" s="66"/>
    </row>
    <row r="29" spans="1:8" s="65" customFormat="1" x14ac:dyDescent="0.35">
      <c r="A29" s="67">
        <v>1102</v>
      </c>
      <c r="B29" s="67"/>
      <c r="C29" s="67">
        <v>5000</v>
      </c>
      <c r="D29" s="67">
        <v>5000</v>
      </c>
      <c r="E29" s="67">
        <v>5000</v>
      </c>
      <c r="F29" s="67"/>
      <c r="G29" s="67"/>
      <c r="H29" s="67"/>
    </row>
    <row r="30" spans="1:8" x14ac:dyDescent="0.35">
      <c r="A30" s="66"/>
      <c r="B30" s="66"/>
      <c r="C30" s="66"/>
      <c r="D30" s="66"/>
      <c r="E30" s="66"/>
      <c r="F30" s="66"/>
      <c r="G30" s="66"/>
      <c r="H30" s="66"/>
    </row>
    <row r="31" spans="1:8" s="65" customFormat="1" x14ac:dyDescent="0.35">
      <c r="A31" s="67" t="s">
        <v>193</v>
      </c>
      <c r="B31" s="67"/>
      <c r="C31" s="67">
        <f>C4+C11+C13+C17+C19+C24+C26+C29</f>
        <v>9544700</v>
      </c>
      <c r="D31" s="67">
        <f>D4+D11+D13+D17+D19+D24+D26+D29</f>
        <v>9199700</v>
      </c>
      <c r="E31" s="67">
        <f>E4+E11+E13+E17+E19+E24+E26+E29</f>
        <v>9051500</v>
      </c>
      <c r="F31" s="67"/>
      <c r="G31" s="67"/>
      <c r="H31" s="67"/>
    </row>
    <row r="32" spans="1:8" x14ac:dyDescent="0.35">
      <c r="A32" s="66"/>
      <c r="B32" s="66"/>
      <c r="C32" s="66"/>
      <c r="D32" s="66"/>
      <c r="E32" s="66"/>
      <c r="F32" s="66"/>
      <c r="G32" s="66"/>
      <c r="H32" s="66"/>
    </row>
    <row r="33" spans="1:8" x14ac:dyDescent="0.35">
      <c r="A33" s="66"/>
      <c r="B33" s="66"/>
      <c r="C33" s="66"/>
      <c r="D33" s="66"/>
      <c r="E33" s="66"/>
      <c r="F33" s="66"/>
      <c r="G33" s="66"/>
      <c r="H33" s="66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9"/>
  <sheetViews>
    <sheetView workbookViewId="0">
      <selection sqref="A1:E1048576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19"/>
      <c r="B1" s="319"/>
      <c r="C1" s="319"/>
      <c r="D1" s="319"/>
      <c r="E1" s="170"/>
    </row>
    <row r="2" spans="1:5" ht="15.75" x14ac:dyDescent="0.25">
      <c r="A2" s="320"/>
      <c r="B2" s="320"/>
      <c r="C2" s="320"/>
      <c r="D2" s="320"/>
      <c r="E2" s="171"/>
    </row>
    <row r="3" spans="1:5" x14ac:dyDescent="0.25">
      <c r="A3" s="172"/>
      <c r="B3" s="173"/>
      <c r="C3" s="172"/>
      <c r="D3" s="174"/>
      <c r="E3" s="172"/>
    </row>
    <row r="4" spans="1:5" ht="15.75" x14ac:dyDescent="0.25">
      <c r="A4" s="175"/>
      <c r="B4" s="173"/>
      <c r="C4" s="172"/>
      <c r="D4" s="173"/>
      <c r="E4" s="176"/>
    </row>
    <row r="5" spans="1:5" ht="15.75" x14ac:dyDescent="0.25">
      <c r="A5" s="177"/>
      <c r="B5" s="178"/>
      <c r="C5" s="179"/>
      <c r="D5" s="180"/>
      <c r="E5" s="181"/>
    </row>
    <row r="6" spans="1:5" ht="15.75" x14ac:dyDescent="0.25">
      <c r="A6" s="177"/>
      <c r="B6" s="178"/>
      <c r="C6" s="179"/>
      <c r="D6" s="180"/>
      <c r="E6" s="181"/>
    </row>
    <row r="7" spans="1:5" ht="15.75" x14ac:dyDescent="0.25">
      <c r="A7" s="177"/>
      <c r="B7" s="178"/>
      <c r="C7" s="179"/>
      <c r="D7" s="180"/>
      <c r="E7" s="181"/>
    </row>
    <row r="8" spans="1:5" ht="15.75" x14ac:dyDescent="0.25">
      <c r="A8" s="177"/>
      <c r="B8" s="178"/>
      <c r="C8" s="179"/>
      <c r="D8" s="180"/>
      <c r="E8" s="181"/>
    </row>
    <row r="9" spans="1:5" ht="15.75" x14ac:dyDescent="0.25">
      <c r="A9" s="182"/>
      <c r="B9" s="183"/>
      <c r="C9" s="179"/>
      <c r="D9" s="180"/>
      <c r="E9" s="181"/>
    </row>
    <row r="10" spans="1:5" ht="15.75" x14ac:dyDescent="0.25">
      <c r="A10" s="182"/>
      <c r="B10" s="183"/>
      <c r="C10" s="184"/>
      <c r="D10" s="185"/>
      <c r="E10" s="186"/>
    </row>
    <row r="11" spans="1:5" ht="15.75" x14ac:dyDescent="0.25">
      <c r="A11" s="177"/>
      <c r="B11" s="178"/>
      <c r="C11" s="179"/>
      <c r="D11" s="180"/>
      <c r="E11" s="181"/>
    </row>
    <row r="12" spans="1:5" ht="15.75" x14ac:dyDescent="0.25">
      <c r="A12" s="177"/>
      <c r="B12" s="178"/>
      <c r="C12" s="179"/>
      <c r="D12" s="180"/>
      <c r="E12" s="181"/>
    </row>
    <row r="13" spans="1:5" ht="15.75" x14ac:dyDescent="0.25">
      <c r="A13" s="177"/>
      <c r="B13" s="178"/>
      <c r="C13" s="179"/>
      <c r="D13" s="180"/>
      <c r="E13" s="181"/>
    </row>
    <row r="14" spans="1:5" ht="15.75" x14ac:dyDescent="0.25">
      <c r="A14" s="177"/>
      <c r="B14" s="178"/>
      <c r="C14" s="179"/>
      <c r="D14" s="180"/>
      <c r="E14" s="181"/>
    </row>
    <row r="15" spans="1:5" ht="15.75" x14ac:dyDescent="0.25">
      <c r="A15" s="182"/>
      <c r="B15" s="187"/>
      <c r="C15" s="188"/>
      <c r="D15" s="189"/>
      <c r="E15" s="186"/>
    </row>
    <row r="16" spans="1:5" ht="15.75" x14ac:dyDescent="0.25">
      <c r="A16" s="182"/>
      <c r="B16" s="187"/>
      <c r="C16" s="188"/>
      <c r="D16" s="187"/>
      <c r="E16" s="186"/>
    </row>
    <row r="17" spans="1:5" ht="15.75" x14ac:dyDescent="0.25">
      <c r="A17" s="182"/>
      <c r="B17" s="187"/>
      <c r="C17" s="188"/>
      <c r="D17" s="187"/>
      <c r="E17" s="186"/>
    </row>
    <row r="18" spans="1:5" ht="15.75" x14ac:dyDescent="0.25">
      <c r="A18" s="182"/>
      <c r="B18" s="187"/>
      <c r="C18" s="188"/>
      <c r="D18" s="187"/>
      <c r="E18" s="186"/>
    </row>
    <row r="19" spans="1:5" ht="16.5" thickBot="1" x14ac:dyDescent="0.3">
      <c r="A19" s="190"/>
      <c r="B19" s="191"/>
      <c r="C19" s="191"/>
      <c r="D19" s="191"/>
      <c r="E19" s="181"/>
    </row>
    <row r="20" spans="1:5" ht="15.75" x14ac:dyDescent="0.25">
      <c r="A20" s="192"/>
      <c r="B20" s="193"/>
      <c r="C20" s="194"/>
      <c r="D20" s="195"/>
      <c r="E20" s="196"/>
    </row>
    <row r="21" spans="1:5" ht="15.75" x14ac:dyDescent="0.25">
      <c r="A21" s="197"/>
      <c r="B21" s="198"/>
      <c r="C21" s="199"/>
      <c r="D21" s="199"/>
      <c r="E21" s="200"/>
    </row>
    <row r="22" spans="1:5" ht="16.5" thickBot="1" x14ac:dyDescent="0.3">
      <c r="A22" s="201"/>
      <c r="B22" s="198"/>
      <c r="C22" s="202"/>
      <c r="D22" s="199"/>
      <c r="E22" s="203"/>
    </row>
    <row r="23" spans="1:5" ht="15.75" x14ac:dyDescent="0.25">
      <c r="A23" s="204"/>
      <c r="B23" s="198"/>
      <c r="C23" s="198"/>
      <c r="D23" s="205"/>
      <c r="E23" s="206"/>
    </row>
    <row r="24" spans="1:5" ht="15.75" x14ac:dyDescent="0.25">
      <c r="A24" s="197"/>
      <c r="B24" s="198"/>
      <c r="C24" s="207"/>
      <c r="D24" s="208"/>
      <c r="E24" s="209"/>
    </row>
    <row r="25" spans="1:5" ht="16.5" thickBot="1" x14ac:dyDescent="0.3">
      <c r="A25" s="201"/>
      <c r="B25" s="198"/>
      <c r="C25" s="198"/>
      <c r="D25" s="210"/>
      <c r="E25" s="206"/>
    </row>
    <row r="26" spans="1:5" ht="15.75" x14ac:dyDescent="0.25">
      <c r="A26" s="204"/>
      <c r="B26" s="198"/>
      <c r="C26" s="198"/>
      <c r="D26" s="210"/>
      <c r="E26" s="206"/>
    </row>
    <row r="27" spans="1:5" ht="15.75" x14ac:dyDescent="0.25">
      <c r="A27" s="211"/>
      <c r="B27" s="198"/>
      <c r="C27" s="198"/>
      <c r="D27" s="210"/>
      <c r="E27" s="209"/>
    </row>
    <row r="28" spans="1:5" ht="16.5" thickBot="1" x14ac:dyDescent="0.3">
      <c r="A28" s="212"/>
      <c r="B28" s="198"/>
      <c r="C28" s="207"/>
      <c r="D28" s="208"/>
      <c r="E28" s="213"/>
    </row>
    <row r="29" spans="1:5" ht="15.75" x14ac:dyDescent="0.25">
      <c r="A29" s="204"/>
      <c r="B29" s="198"/>
      <c r="C29" s="198"/>
      <c r="D29" s="210"/>
      <c r="E29" s="213"/>
    </row>
    <row r="30" spans="1:5" ht="16.5" thickBot="1" x14ac:dyDescent="0.3">
      <c r="A30" s="212"/>
      <c r="B30" s="198"/>
      <c r="C30" s="214"/>
      <c r="D30" s="199"/>
      <c r="E30" s="213"/>
    </row>
    <row r="31" spans="1:5" ht="15.75" x14ac:dyDescent="0.25">
      <c r="A31" s="204"/>
      <c r="B31" s="198"/>
      <c r="C31" s="214"/>
      <c r="D31" s="205"/>
      <c r="E31" s="213"/>
    </row>
    <row r="32" spans="1:5" ht="16.5" thickBot="1" x14ac:dyDescent="0.3">
      <c r="A32" s="215"/>
      <c r="B32" s="216"/>
      <c r="C32" s="216"/>
      <c r="D32" s="216"/>
      <c r="E32" s="217"/>
    </row>
    <row r="33" spans="1:5" ht="16.5" thickBot="1" x14ac:dyDescent="0.3">
      <c r="A33" s="218"/>
      <c r="B33" s="216"/>
      <c r="C33" s="216"/>
      <c r="D33" s="216"/>
      <c r="E33" s="217"/>
    </row>
    <row r="34" spans="1:5" ht="16.5" thickBot="1" x14ac:dyDescent="0.3">
      <c r="A34" s="177"/>
      <c r="B34" s="216"/>
      <c r="C34" s="216"/>
      <c r="D34" s="216"/>
      <c r="E34" s="217"/>
    </row>
    <row r="35" spans="1:5" ht="16.5" thickBot="1" x14ac:dyDescent="0.3">
      <c r="A35" s="212"/>
      <c r="B35" s="219"/>
      <c r="C35" s="219"/>
      <c r="D35" s="219"/>
      <c r="E35" s="220"/>
    </row>
    <row r="36" spans="1:5" ht="16.5" thickBot="1" x14ac:dyDescent="0.3">
      <c r="A36" s="201"/>
      <c r="B36" s="219"/>
      <c r="C36" s="219"/>
      <c r="D36" s="219"/>
      <c r="E36" s="220"/>
    </row>
    <row r="37" spans="1:5" ht="16.5" thickBot="1" x14ac:dyDescent="0.3">
      <c r="A37" s="221"/>
      <c r="B37" s="222"/>
      <c r="C37" s="222"/>
      <c r="D37" s="223"/>
      <c r="E37" s="224"/>
    </row>
    <row r="38" spans="1:5" ht="16.5" thickBot="1" x14ac:dyDescent="0.3">
      <c r="A38" s="225"/>
      <c r="B38" s="226"/>
      <c r="C38" s="227"/>
      <c r="D38" s="227"/>
      <c r="E38" s="228"/>
    </row>
    <row r="39" spans="1:5" ht="16.5" thickBot="1" x14ac:dyDescent="0.3">
      <c r="A39" s="182"/>
      <c r="B39" s="229"/>
      <c r="C39" s="230"/>
      <c r="D39" s="230"/>
      <c r="E39" s="231"/>
    </row>
    <row r="40" spans="1:5" ht="15.75" x14ac:dyDescent="0.25">
      <c r="A40" s="232"/>
      <c r="B40" s="229"/>
      <c r="C40" s="233"/>
      <c r="D40" s="233"/>
      <c r="E40" s="234"/>
    </row>
    <row r="41" spans="1:5" ht="15.75" x14ac:dyDescent="0.25">
      <c r="A41" s="235"/>
      <c r="B41" s="236"/>
      <c r="C41" s="236"/>
      <c r="D41" s="236"/>
      <c r="E41" s="237"/>
    </row>
    <row r="42" spans="1:5" ht="16.5" thickBot="1" x14ac:dyDescent="0.3">
      <c r="A42" s="212"/>
      <c r="B42" s="238"/>
      <c r="C42" s="239"/>
      <c r="D42" s="239"/>
      <c r="E42" s="240"/>
    </row>
    <row r="43" spans="1:5" ht="16.5" thickBot="1" x14ac:dyDescent="0.3">
      <c r="A43" s="201"/>
      <c r="B43" s="238"/>
      <c r="C43" s="241"/>
      <c r="D43" s="239"/>
      <c r="E43" s="240"/>
    </row>
    <row r="44" spans="1:5" ht="16.5" thickBot="1" x14ac:dyDescent="0.3">
      <c r="A44" s="177"/>
      <c r="B44" s="242"/>
      <c r="C44" s="242"/>
      <c r="D44" s="242"/>
      <c r="E44" s="243"/>
    </row>
    <row r="45" spans="1:5" ht="16.5" thickBot="1" x14ac:dyDescent="0.3">
      <c r="A45" s="212"/>
      <c r="B45" s="219"/>
      <c r="C45" s="244"/>
      <c r="D45" s="244"/>
      <c r="E45" s="245"/>
    </row>
    <row r="46" spans="1:5" ht="16.5" thickBot="1" x14ac:dyDescent="0.3">
      <c r="A46" s="201"/>
      <c r="B46" s="219"/>
      <c r="C46" s="219"/>
      <c r="D46" s="219"/>
      <c r="E46" s="220"/>
    </row>
    <row r="47" spans="1:5" ht="15.75" x14ac:dyDescent="0.25">
      <c r="A47" s="221"/>
      <c r="B47" s="222"/>
      <c r="C47" s="246"/>
      <c r="D47" s="223"/>
      <c r="E47" s="247"/>
    </row>
    <row r="48" spans="1:5" ht="15.75" x14ac:dyDescent="0.25">
      <c r="A48" s="177"/>
      <c r="B48" s="248"/>
      <c r="C48" s="249"/>
      <c r="D48" s="249"/>
      <c r="E48" s="224"/>
    </row>
    <row r="49" spans="1:5" ht="16.5" thickBot="1" x14ac:dyDescent="0.3">
      <c r="A49" s="212"/>
      <c r="B49" s="250"/>
      <c r="C49" s="244"/>
      <c r="D49" s="244"/>
      <c r="E49" s="245"/>
    </row>
    <row r="50" spans="1:5" ht="16.5" thickBot="1" x14ac:dyDescent="0.3">
      <c r="A50" s="201"/>
      <c r="B50" s="250"/>
      <c r="C50" s="219"/>
      <c r="D50" s="219"/>
      <c r="E50" s="220"/>
    </row>
    <row r="51" spans="1:5" ht="16.5" thickBot="1" x14ac:dyDescent="0.3">
      <c r="A51" s="251"/>
      <c r="B51" s="216"/>
      <c r="C51" s="216"/>
      <c r="D51" s="216"/>
      <c r="E51" s="217"/>
    </row>
    <row r="52" spans="1:5" ht="16.5" thickBot="1" x14ac:dyDescent="0.3">
      <c r="A52" s="251"/>
      <c r="B52" s="216"/>
      <c r="C52" s="216"/>
      <c r="D52" s="216"/>
      <c r="E52" s="217"/>
    </row>
    <row r="53" spans="1:5" ht="16.5" thickBot="1" x14ac:dyDescent="0.3">
      <c r="A53" s="177"/>
      <c r="B53" s="216"/>
      <c r="C53" s="216"/>
      <c r="D53" s="216"/>
      <c r="E53" s="217"/>
    </row>
    <row r="54" spans="1:5" ht="16.5" thickBot="1" x14ac:dyDescent="0.3">
      <c r="A54" s="212"/>
      <c r="B54" s="244"/>
      <c r="C54" s="244"/>
      <c r="D54" s="244"/>
      <c r="E54" s="245"/>
    </row>
    <row r="55" spans="1:5" ht="16.5" thickBot="1" x14ac:dyDescent="0.3">
      <c r="A55" s="201"/>
      <c r="B55" s="244"/>
      <c r="C55" s="219"/>
      <c r="D55" s="219"/>
      <c r="E55" s="220"/>
    </row>
    <row r="56" spans="1:5" ht="16.5" thickBot="1" x14ac:dyDescent="0.3">
      <c r="A56" s="177"/>
      <c r="B56" s="216"/>
      <c r="C56" s="216"/>
      <c r="D56" s="216"/>
      <c r="E56" s="217"/>
    </row>
    <row r="57" spans="1:5" ht="16.5" thickBot="1" x14ac:dyDescent="0.3">
      <c r="A57" s="212"/>
      <c r="B57" s="244"/>
      <c r="C57" s="244"/>
      <c r="D57" s="244"/>
      <c r="E57" s="245"/>
    </row>
    <row r="58" spans="1:5" ht="16.5" thickBot="1" x14ac:dyDescent="0.3">
      <c r="A58" s="201"/>
      <c r="B58" s="244"/>
      <c r="C58" s="219"/>
      <c r="D58" s="219"/>
      <c r="E58" s="220"/>
    </row>
    <row r="59" spans="1:5" ht="16.5" thickBot="1" x14ac:dyDescent="0.3">
      <c r="A59" s="251"/>
      <c r="B59" s="216"/>
      <c r="C59" s="216"/>
      <c r="D59" s="216"/>
      <c r="E59" s="217"/>
    </row>
    <row r="60" spans="1:5" ht="16.5" thickBot="1" x14ac:dyDescent="0.3">
      <c r="A60" s="177"/>
      <c r="B60" s="216"/>
      <c r="C60" s="216"/>
      <c r="D60" s="216"/>
      <c r="E60" s="217"/>
    </row>
    <row r="61" spans="1:5" ht="16.5" thickBot="1" x14ac:dyDescent="0.3">
      <c r="A61" s="212"/>
      <c r="B61" s="219"/>
      <c r="C61" s="244"/>
      <c r="D61" s="244"/>
      <c r="E61" s="245"/>
    </row>
    <row r="62" spans="1:5" ht="16.5" thickBot="1" x14ac:dyDescent="0.3">
      <c r="A62" s="201"/>
      <c r="B62" s="219"/>
      <c r="C62" s="219"/>
      <c r="D62" s="219"/>
      <c r="E62" s="220"/>
    </row>
    <row r="63" spans="1:5" ht="16.5" thickBot="1" x14ac:dyDescent="0.3">
      <c r="A63" s="251"/>
      <c r="B63" s="216"/>
      <c r="C63" s="216"/>
      <c r="D63" s="216"/>
      <c r="E63" s="217"/>
    </row>
    <row r="64" spans="1:5" ht="16.5" thickBot="1" x14ac:dyDescent="0.3">
      <c r="A64" s="177"/>
      <c r="B64" s="242"/>
      <c r="C64" s="242"/>
      <c r="D64" s="242"/>
      <c r="E64" s="243"/>
    </row>
    <row r="65" spans="1:5" ht="16.5" thickBot="1" x14ac:dyDescent="0.3">
      <c r="A65" s="212"/>
      <c r="B65" s="244"/>
      <c r="C65" s="244"/>
      <c r="D65" s="244"/>
      <c r="E65" s="245"/>
    </row>
    <row r="66" spans="1:5" ht="16.5" thickBot="1" x14ac:dyDescent="0.3">
      <c r="A66" s="201"/>
      <c r="B66" s="219"/>
      <c r="C66" s="219"/>
      <c r="D66" s="219"/>
      <c r="E66" s="220"/>
    </row>
    <row r="67" spans="1:5" ht="16.5" thickBot="1" x14ac:dyDescent="0.3">
      <c r="A67" s="252"/>
      <c r="B67" s="242"/>
      <c r="C67" s="242"/>
      <c r="D67" s="242"/>
      <c r="E67" s="243"/>
    </row>
    <row r="68" spans="1:5" ht="16.5" thickBot="1" x14ac:dyDescent="0.3">
      <c r="A68" s="177"/>
      <c r="B68" s="242"/>
      <c r="C68" s="242"/>
      <c r="D68" s="242"/>
      <c r="E68" s="243"/>
    </row>
    <row r="69" spans="1:5" ht="16.5" thickBot="1" x14ac:dyDescent="0.3">
      <c r="A69" s="212"/>
      <c r="B69" s="219"/>
      <c r="C69" s="219"/>
      <c r="D69" s="219"/>
      <c r="E69" s="220"/>
    </row>
    <row r="70" spans="1:5" ht="16.5" thickBot="1" x14ac:dyDescent="0.3">
      <c r="A70" s="201"/>
      <c r="B70" s="219"/>
      <c r="C70" s="219"/>
      <c r="D70" s="219"/>
      <c r="E70" s="220"/>
    </row>
    <row r="71" spans="1:5" ht="16.5" thickBot="1" x14ac:dyDescent="0.3">
      <c r="A71" s="253"/>
      <c r="B71" s="242"/>
      <c r="C71" s="242"/>
      <c r="D71" s="242"/>
      <c r="E71" s="243"/>
    </row>
    <row r="72" spans="1:5" ht="16.5" thickBot="1" x14ac:dyDescent="0.3">
      <c r="A72" s="215"/>
      <c r="B72" s="216"/>
      <c r="C72" s="216"/>
      <c r="D72" s="216"/>
      <c r="E72" s="217"/>
    </row>
    <row r="73" spans="1:5" ht="16.5" thickBot="1" x14ac:dyDescent="0.3">
      <c r="A73" s="177"/>
      <c r="B73" s="242"/>
      <c r="C73" s="242"/>
      <c r="D73" s="242"/>
      <c r="E73" s="243"/>
    </row>
    <row r="74" spans="1:5" ht="16.5" thickBot="1" x14ac:dyDescent="0.3">
      <c r="A74" s="212"/>
      <c r="B74" s="219"/>
      <c r="C74" s="219"/>
      <c r="D74" s="219"/>
      <c r="E74" s="220"/>
    </row>
    <row r="75" spans="1:5" ht="16.5" thickBot="1" x14ac:dyDescent="0.3">
      <c r="A75" s="201"/>
      <c r="B75" s="219"/>
      <c r="C75" s="219"/>
      <c r="D75" s="219"/>
      <c r="E75" s="220"/>
    </row>
    <row r="76" spans="1:5" ht="16.5" thickBot="1" x14ac:dyDescent="0.3">
      <c r="A76" s="254"/>
      <c r="B76" s="216"/>
      <c r="C76" s="216"/>
      <c r="D76" s="216"/>
      <c r="E76" s="217"/>
    </row>
    <row r="77" spans="1:5" ht="16.5" thickBot="1" x14ac:dyDescent="0.3">
      <c r="A77" s="177"/>
      <c r="B77" s="242"/>
      <c r="C77" s="242"/>
      <c r="D77" s="242"/>
      <c r="E77" s="243"/>
    </row>
    <row r="78" spans="1:5" ht="16.5" thickBot="1" x14ac:dyDescent="0.3">
      <c r="A78" s="212"/>
      <c r="B78" s="219"/>
      <c r="C78" s="219"/>
      <c r="D78" s="219"/>
      <c r="E78" s="220"/>
    </row>
    <row r="79" spans="1:5" ht="16.5" thickBot="1" x14ac:dyDescent="0.3">
      <c r="A79" s="201"/>
      <c r="B79" s="219"/>
      <c r="C79" s="219"/>
      <c r="D79" s="219"/>
      <c r="E79" s="220"/>
    </row>
    <row r="80" spans="1:5" ht="16.5" thickBot="1" x14ac:dyDescent="0.3">
      <c r="A80" s="254"/>
      <c r="B80" s="216"/>
      <c r="C80" s="216"/>
      <c r="D80" s="216"/>
      <c r="E80" s="217"/>
    </row>
    <row r="81" spans="1:5" ht="16.5" thickBot="1" x14ac:dyDescent="0.3">
      <c r="A81" s="201"/>
      <c r="B81" s="219"/>
      <c r="C81" s="219"/>
      <c r="D81" s="219"/>
      <c r="E81" s="220"/>
    </row>
    <row r="82" spans="1:5" ht="16.5" thickBot="1" x14ac:dyDescent="0.3">
      <c r="A82" s="201"/>
      <c r="B82" s="219"/>
      <c r="C82" s="219"/>
      <c r="D82" s="219"/>
      <c r="E82" s="220"/>
    </row>
    <row r="83" spans="1:5" ht="16.5" thickBot="1" x14ac:dyDescent="0.3">
      <c r="A83" s="201"/>
      <c r="B83" s="219"/>
      <c r="C83" s="219"/>
      <c r="D83" s="219"/>
      <c r="E83" s="220"/>
    </row>
    <row r="84" spans="1:5" ht="16.5" thickBot="1" x14ac:dyDescent="0.3">
      <c r="A84" s="201"/>
      <c r="B84" s="219"/>
      <c r="C84" s="219"/>
      <c r="D84" s="219"/>
      <c r="E84" s="220"/>
    </row>
    <row r="85" spans="1:5" ht="16.5" thickBot="1" x14ac:dyDescent="0.3">
      <c r="A85" s="212"/>
      <c r="B85" s="219"/>
      <c r="C85" s="219"/>
      <c r="D85" s="219"/>
      <c r="E85" s="220"/>
    </row>
    <row r="86" spans="1:5" ht="16.5" thickBot="1" x14ac:dyDescent="0.3">
      <c r="A86" s="201"/>
      <c r="B86" s="219"/>
      <c r="C86" s="219"/>
      <c r="D86" s="219"/>
      <c r="E86" s="220"/>
    </row>
    <row r="87" spans="1:5" ht="16.5" thickBot="1" x14ac:dyDescent="0.3">
      <c r="A87" s="212"/>
      <c r="B87" s="219"/>
      <c r="C87" s="219"/>
      <c r="D87" s="219"/>
      <c r="E87" s="220"/>
    </row>
    <row r="88" spans="1:5" ht="16.5" thickBot="1" x14ac:dyDescent="0.3">
      <c r="A88" s="201"/>
      <c r="B88" s="219"/>
      <c r="C88" s="219"/>
      <c r="D88" s="219"/>
      <c r="E88" s="220"/>
    </row>
    <row r="89" spans="1:5" ht="16.5" thickBot="1" x14ac:dyDescent="0.3">
      <c r="A89" s="253"/>
      <c r="B89" s="242"/>
      <c r="C89" s="242"/>
      <c r="D89" s="242"/>
      <c r="E89" s="243"/>
    </row>
    <row r="90" spans="1:5" ht="16.5" thickBot="1" x14ac:dyDescent="0.3">
      <c r="A90" s="177"/>
      <c r="B90" s="219"/>
      <c r="C90" s="219"/>
      <c r="D90" s="219"/>
      <c r="E90" s="220"/>
    </row>
    <row r="91" spans="1:5" ht="16.5" thickBot="1" x14ac:dyDescent="0.3">
      <c r="A91" s="212"/>
      <c r="B91" s="219"/>
      <c r="C91" s="219"/>
      <c r="D91" s="219"/>
      <c r="E91" s="220"/>
    </row>
    <row r="92" spans="1:5" ht="16.5" thickBot="1" x14ac:dyDescent="0.3">
      <c r="A92" s="201"/>
      <c r="B92" s="219"/>
      <c r="C92" s="219"/>
      <c r="D92" s="219"/>
      <c r="E92" s="220"/>
    </row>
    <row r="93" spans="1:5" ht="16.5" thickBot="1" x14ac:dyDescent="0.3">
      <c r="A93" s="253"/>
      <c r="B93" s="242"/>
      <c r="C93" s="242"/>
      <c r="D93" s="242"/>
      <c r="E93" s="243"/>
    </row>
    <row r="94" spans="1:5" ht="16.5" thickBot="1" x14ac:dyDescent="0.3">
      <c r="A94" s="215"/>
      <c r="B94" s="216"/>
      <c r="C94" s="216"/>
      <c r="D94" s="216"/>
      <c r="E94" s="217"/>
    </row>
    <row r="95" spans="1:5" ht="16.5" thickBot="1" x14ac:dyDescent="0.3">
      <c r="A95" s="177"/>
      <c r="B95" s="216"/>
      <c r="C95" s="216"/>
      <c r="D95" s="216"/>
      <c r="E95" s="217"/>
    </row>
    <row r="96" spans="1:5" ht="16.5" thickBot="1" x14ac:dyDescent="0.3">
      <c r="A96" s="212"/>
      <c r="B96" s="219"/>
      <c r="C96" s="219"/>
      <c r="D96" s="219"/>
      <c r="E96" s="220"/>
    </row>
    <row r="97" spans="1:5" ht="16.5" thickBot="1" x14ac:dyDescent="0.3">
      <c r="A97" s="201"/>
      <c r="B97" s="219"/>
      <c r="C97" s="219"/>
      <c r="D97" s="219"/>
      <c r="E97" s="220"/>
    </row>
    <row r="98" spans="1:5" ht="16.5" thickBot="1" x14ac:dyDescent="0.3">
      <c r="A98" s="177"/>
      <c r="B98" s="216"/>
      <c r="C98" s="216"/>
      <c r="D98" s="216"/>
      <c r="E98" s="217"/>
    </row>
    <row r="99" spans="1:5" ht="16.5" thickBot="1" x14ac:dyDescent="0.3">
      <c r="A99" s="212"/>
      <c r="B99" s="219"/>
      <c r="C99" s="219"/>
      <c r="D99" s="219"/>
      <c r="E99" s="220"/>
    </row>
    <row r="100" spans="1:5" ht="16.5" thickBot="1" x14ac:dyDescent="0.3">
      <c r="A100" s="201"/>
      <c r="B100" s="219"/>
      <c r="C100" s="219"/>
      <c r="D100" s="219"/>
      <c r="E100" s="220"/>
    </row>
    <row r="101" spans="1:5" ht="16.5" thickBot="1" x14ac:dyDescent="0.3">
      <c r="A101" s="215"/>
      <c r="B101" s="216"/>
      <c r="C101" s="216"/>
      <c r="D101" s="216"/>
      <c r="E101" s="217"/>
    </row>
    <row r="102" spans="1:5" ht="16.5" thickBot="1" x14ac:dyDescent="0.3">
      <c r="A102" s="201"/>
      <c r="B102" s="219"/>
      <c r="C102" s="219"/>
      <c r="D102" s="219"/>
      <c r="E102" s="220"/>
    </row>
    <row r="103" spans="1:5" ht="16.5" thickBot="1" x14ac:dyDescent="0.3">
      <c r="A103" s="201"/>
      <c r="B103" s="219"/>
      <c r="C103" s="219"/>
      <c r="D103" s="219"/>
      <c r="E103" s="220"/>
    </row>
    <row r="104" spans="1:5" ht="16.5" thickBot="1" x14ac:dyDescent="0.3">
      <c r="A104" s="201"/>
      <c r="B104" s="219"/>
      <c r="C104" s="219"/>
      <c r="D104" s="219"/>
      <c r="E104" s="220"/>
    </row>
    <row r="105" spans="1:5" ht="16.5" thickBot="1" x14ac:dyDescent="0.3">
      <c r="A105" s="201"/>
      <c r="B105" s="219"/>
      <c r="C105" s="219"/>
      <c r="D105" s="219"/>
      <c r="E105" s="220"/>
    </row>
    <row r="106" spans="1:5" ht="16.5" thickBot="1" x14ac:dyDescent="0.3">
      <c r="A106" s="212"/>
      <c r="B106" s="219"/>
      <c r="C106" s="244"/>
      <c r="D106" s="244"/>
      <c r="E106" s="245"/>
    </row>
    <row r="107" spans="1:5" ht="16.5" thickBot="1" x14ac:dyDescent="0.3">
      <c r="A107" s="201"/>
      <c r="B107" s="219"/>
      <c r="C107" s="219"/>
      <c r="D107" s="219"/>
      <c r="E107" s="220"/>
    </row>
    <row r="108" spans="1:5" ht="16.5" thickBot="1" x14ac:dyDescent="0.3">
      <c r="A108" s="212"/>
      <c r="B108" s="219"/>
      <c r="C108" s="244"/>
      <c r="D108" s="244"/>
      <c r="E108" s="245"/>
    </row>
    <row r="109" spans="1:5" ht="16.5" thickBot="1" x14ac:dyDescent="0.3">
      <c r="A109" s="201"/>
      <c r="B109" s="219"/>
      <c r="C109" s="219"/>
      <c r="D109" s="219"/>
      <c r="E109" s="220"/>
    </row>
    <row r="110" spans="1:5" ht="16.5" thickBot="1" x14ac:dyDescent="0.3">
      <c r="A110" s="182"/>
      <c r="B110" s="244"/>
      <c r="C110" s="244"/>
      <c r="D110" s="244"/>
      <c r="E110" s="245"/>
    </row>
    <row r="111" spans="1:5" ht="16.5" thickBot="1" x14ac:dyDescent="0.3">
      <c r="A111" s="212"/>
      <c r="B111" s="244"/>
      <c r="C111" s="219"/>
      <c r="D111" s="219"/>
      <c r="E111" s="220"/>
    </row>
    <row r="112" spans="1:5" ht="16.5" thickBot="1" x14ac:dyDescent="0.3">
      <c r="A112" s="201"/>
      <c r="B112" s="244"/>
      <c r="C112" s="219"/>
      <c r="D112" s="219"/>
      <c r="E112" s="220"/>
    </row>
    <row r="113" spans="1:5" ht="15.75" x14ac:dyDescent="0.25">
      <c r="A113" s="255"/>
      <c r="B113" s="256"/>
      <c r="C113" s="256"/>
      <c r="D113" s="256"/>
      <c r="E113" s="257"/>
    </row>
    <row r="114" spans="1:5" ht="15.75" x14ac:dyDescent="0.25">
      <c r="A114" s="258"/>
      <c r="B114" s="238"/>
      <c r="C114" s="238"/>
      <c r="D114" s="238"/>
      <c r="E114" s="200"/>
    </row>
    <row r="115" spans="1:5" ht="16.5" thickBot="1" x14ac:dyDescent="0.3">
      <c r="A115" s="201"/>
      <c r="B115" s="238"/>
      <c r="C115" s="238"/>
      <c r="D115" s="238"/>
      <c r="E115" s="259"/>
    </row>
    <row r="116" spans="1:5" ht="16.5" thickBot="1" x14ac:dyDescent="0.3">
      <c r="A116" s="201"/>
      <c r="B116" s="238"/>
      <c r="C116" s="238"/>
      <c r="D116" s="238"/>
      <c r="E116" s="259"/>
    </row>
    <row r="117" spans="1:5" ht="16.5" thickBot="1" x14ac:dyDescent="0.3">
      <c r="A117" s="201"/>
      <c r="B117" s="260"/>
      <c r="C117" s="238"/>
      <c r="D117" s="238"/>
      <c r="E117" s="259"/>
    </row>
    <row r="118" spans="1:5" ht="16.5" thickBot="1" x14ac:dyDescent="0.3">
      <c r="A118" s="212"/>
      <c r="B118" s="260"/>
      <c r="C118" s="238"/>
      <c r="D118" s="238"/>
      <c r="E118" s="259"/>
    </row>
    <row r="119" spans="1:5" ht="16.5" thickBot="1" x14ac:dyDescent="0.3">
      <c r="A119" s="201"/>
      <c r="B119" s="260"/>
      <c r="C119" s="238"/>
      <c r="D119" s="238"/>
      <c r="E119" s="259"/>
    </row>
    <row r="120" spans="1:5" ht="15.75" x14ac:dyDescent="0.25">
      <c r="A120" s="255"/>
      <c r="B120" s="222"/>
      <c r="C120" s="249"/>
      <c r="D120" s="249"/>
      <c r="E120" s="261"/>
    </row>
    <row r="121" spans="1:5" ht="15.75" x14ac:dyDescent="0.25">
      <c r="A121" s="258"/>
      <c r="B121" s="260"/>
      <c r="C121" s="238"/>
      <c r="D121" s="238"/>
      <c r="E121" s="259"/>
    </row>
    <row r="122" spans="1:5" ht="16.5" thickBot="1" x14ac:dyDescent="0.3">
      <c r="A122" s="201"/>
      <c r="B122" s="260"/>
      <c r="C122" s="238"/>
      <c r="D122" s="238"/>
      <c r="E122" s="259"/>
    </row>
    <row r="123" spans="1:5" ht="16.5" thickBot="1" x14ac:dyDescent="0.3">
      <c r="A123" s="201"/>
      <c r="B123" s="260"/>
      <c r="C123" s="238"/>
      <c r="D123" s="238"/>
      <c r="E123" s="259"/>
    </row>
    <row r="124" spans="1:5" ht="16.5" thickBot="1" x14ac:dyDescent="0.3">
      <c r="A124" s="201"/>
      <c r="B124" s="230"/>
      <c r="C124" s="230"/>
      <c r="D124" s="230"/>
      <c r="E124" s="262"/>
    </row>
    <row r="125" spans="1:5" ht="16.5" thickBot="1" x14ac:dyDescent="0.3">
      <c r="A125" s="263"/>
      <c r="B125" s="230"/>
      <c r="C125" s="238"/>
      <c r="D125" s="238"/>
      <c r="E125" s="200"/>
    </row>
    <row r="126" spans="1:5" ht="16.5" thickBot="1" x14ac:dyDescent="0.3">
      <c r="A126" s="201"/>
      <c r="B126" s="230"/>
      <c r="C126" s="238"/>
      <c r="D126" s="238"/>
      <c r="E126" s="259"/>
    </row>
    <row r="127" spans="1:5" ht="15.75" x14ac:dyDescent="0.25">
      <c r="A127" s="264"/>
      <c r="B127" s="256"/>
      <c r="C127" s="256"/>
      <c r="D127" s="256"/>
      <c r="E127" s="257"/>
    </row>
    <row r="128" spans="1:5" ht="15.75" x14ac:dyDescent="0.25">
      <c r="A128" s="177"/>
      <c r="B128" s="265"/>
      <c r="C128" s="236"/>
      <c r="D128" s="236"/>
      <c r="E128" s="266"/>
    </row>
    <row r="129" spans="1:5" ht="16.5" thickBot="1" x14ac:dyDescent="0.3">
      <c r="A129" s="212"/>
      <c r="B129" s="250"/>
      <c r="C129" s="238"/>
      <c r="D129" s="238"/>
      <c r="E129" s="259"/>
    </row>
    <row r="130" spans="1:5" ht="16.5" thickBot="1" x14ac:dyDescent="0.3">
      <c r="A130" s="201"/>
      <c r="B130" s="250"/>
      <c r="C130" s="238"/>
      <c r="D130" s="260"/>
      <c r="E130" s="259"/>
    </row>
    <row r="131" spans="1:5" ht="15.75" x14ac:dyDescent="0.25">
      <c r="A131" s="267"/>
      <c r="B131" s="268"/>
      <c r="C131" s="268"/>
      <c r="D131" s="269"/>
      <c r="E131" s="270"/>
    </row>
    <row r="132" spans="1:5" ht="15.75" x14ac:dyDescent="0.25">
      <c r="A132" s="271"/>
      <c r="B132" s="272"/>
      <c r="C132" s="272"/>
      <c r="D132" s="272"/>
      <c r="E132" s="181"/>
    </row>
    <row r="133" spans="1:5" ht="15.75" x14ac:dyDescent="0.25">
      <c r="A133" s="273"/>
      <c r="B133" s="272"/>
      <c r="C133" s="272"/>
      <c r="D133" s="272"/>
      <c r="E133" s="181"/>
    </row>
    <row r="134" spans="1:5" ht="15.75" x14ac:dyDescent="0.25">
      <c r="A134" s="274"/>
      <c r="B134" s="272"/>
      <c r="C134" s="272"/>
      <c r="D134" s="272"/>
      <c r="E134" s="181"/>
    </row>
    <row r="135" spans="1:5" ht="15.75" x14ac:dyDescent="0.25">
      <c r="A135" s="275"/>
      <c r="B135" s="276"/>
      <c r="C135" s="276"/>
      <c r="D135" s="276"/>
      <c r="E135" s="186"/>
    </row>
    <row r="136" spans="1:5" ht="15.75" x14ac:dyDescent="0.25">
      <c r="A136" s="275"/>
      <c r="B136" s="276"/>
      <c r="C136" s="276"/>
      <c r="D136" s="276"/>
      <c r="E136" s="186"/>
    </row>
    <row r="137" spans="1:5" ht="15.75" x14ac:dyDescent="0.25">
      <c r="A137" s="277"/>
      <c r="B137" s="272"/>
      <c r="C137" s="272"/>
      <c r="D137" s="272"/>
      <c r="E137" s="181"/>
    </row>
    <row r="138" spans="1:5" ht="16.5" thickBot="1" x14ac:dyDescent="0.3">
      <c r="A138" s="253"/>
      <c r="B138" s="278"/>
      <c r="C138" s="278"/>
      <c r="D138" s="278"/>
      <c r="E138" s="279"/>
    </row>
    <row r="139" spans="1:5" ht="16.5" thickBot="1" x14ac:dyDescent="0.3">
      <c r="A139" s="177"/>
      <c r="B139" s="278"/>
      <c r="C139" s="278"/>
      <c r="D139" s="278"/>
      <c r="E139" s="279"/>
    </row>
    <row r="140" spans="1:5" ht="16.5" thickBot="1" x14ac:dyDescent="0.3">
      <c r="A140" s="182"/>
      <c r="B140" s="280"/>
      <c r="C140" s="280"/>
      <c r="D140" s="280"/>
      <c r="E140" s="281"/>
    </row>
    <row r="141" spans="1:5" ht="16.5" thickBot="1" x14ac:dyDescent="0.3">
      <c r="A141" s="282"/>
      <c r="B141" s="280"/>
      <c r="C141" s="280"/>
      <c r="D141" s="280"/>
      <c r="E141" s="281"/>
    </row>
    <row r="142" spans="1:5" ht="16.5" thickBot="1" x14ac:dyDescent="0.3">
      <c r="A142" s="283"/>
      <c r="B142" s="278"/>
      <c r="C142" s="278"/>
      <c r="D142" s="278"/>
      <c r="E142" s="279"/>
    </row>
    <row r="143" spans="1:5" ht="16.5" thickBot="1" x14ac:dyDescent="0.3">
      <c r="A143" s="182"/>
      <c r="B143" s="280"/>
      <c r="C143" s="280"/>
      <c r="D143" s="280"/>
      <c r="E143" s="281"/>
    </row>
    <row r="144" spans="1:5" ht="16.5" thickBot="1" x14ac:dyDescent="0.3">
      <c r="A144" s="282"/>
      <c r="B144" s="280"/>
      <c r="C144" s="280"/>
      <c r="D144" s="280"/>
      <c r="E144" s="281"/>
    </row>
    <row r="145" spans="1:5" ht="16.5" thickBot="1" x14ac:dyDescent="0.3">
      <c r="A145" s="284"/>
      <c r="B145" s="242"/>
      <c r="C145" s="242"/>
      <c r="D145" s="242"/>
      <c r="E145" s="243"/>
    </row>
    <row r="146" spans="1:5" ht="16.5" thickBot="1" x14ac:dyDescent="0.3">
      <c r="A146" s="284"/>
      <c r="B146" s="242"/>
      <c r="C146" s="242"/>
      <c r="D146" s="242"/>
      <c r="E146" s="243"/>
    </row>
    <row r="147" spans="1:5" ht="16.5" thickBot="1" x14ac:dyDescent="0.3">
      <c r="A147" s="182"/>
      <c r="B147" s="219"/>
      <c r="C147" s="219"/>
      <c r="D147" s="219"/>
      <c r="E147" s="220"/>
    </row>
    <row r="148" spans="1:5" ht="16.5" thickBot="1" x14ac:dyDescent="0.3">
      <c r="A148" s="285"/>
      <c r="B148" s="219"/>
      <c r="C148" s="219"/>
      <c r="D148" s="219"/>
      <c r="E148" s="220"/>
    </row>
    <row r="149" spans="1:5" ht="15.75" x14ac:dyDescent="0.25">
      <c r="A149" s="286"/>
      <c r="B149" s="287"/>
      <c r="C149" s="287"/>
      <c r="D149" s="287"/>
      <c r="E149" s="288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3 2015-2016</vt:lpstr>
      <vt:lpstr>приложение </vt:lpstr>
      <vt:lpstr>Приложение 8 2014-2016</vt:lpstr>
      <vt:lpstr>Приложение 10</vt:lpstr>
      <vt:lpstr>приложение 9</vt:lpstr>
      <vt:lpstr>Приложение 12</vt:lpstr>
      <vt:lpstr>Лист1</vt:lpstr>
      <vt:lpstr>Лист2</vt:lpstr>
      <vt:lpstr>'приложение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2024-09-03T07:54:20Z</dcterms:modified>
</cp:coreProperties>
</file>